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are extravel money\Downloads\Entry Project\"/>
    </mc:Choice>
  </mc:AlternateContent>
  <xr:revisionPtr revIDLastSave="0" documentId="13_ncr:1_{F476DFB0-4505-401C-B212-A124F616AF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nline_course_student_data_1" sheetId="1" r:id="rId1"/>
    <sheet name="Cleaned data" sheetId="3" r:id="rId2"/>
  </sheets>
  <definedNames>
    <definedName name="_xlnm._FilterDatabase" localSheetId="1" hidden="1">'Cleaned data'!$A$1:$S$1201</definedName>
    <definedName name="_xlnm._FilterDatabase" localSheetId="0" hidden="1">online_course_student_data_1!$AA$1:$AA$1201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" l="1"/>
  <c r="S6" i="3" s="1"/>
  <c r="M47" i="3"/>
  <c r="S47" i="3" s="1"/>
  <c r="M59" i="3"/>
  <c r="M68" i="3"/>
  <c r="S68" i="3" s="1"/>
  <c r="M80" i="3"/>
  <c r="S80" i="3" s="1"/>
  <c r="M86" i="3"/>
  <c r="S86" i="3" s="1"/>
  <c r="M89" i="3"/>
  <c r="S89" i="3" s="1"/>
  <c r="M96" i="3"/>
  <c r="S96" i="3" s="1"/>
  <c r="M103" i="3"/>
  <c r="S103" i="3" s="1"/>
  <c r="M117" i="3"/>
  <c r="S117" i="3" s="1"/>
  <c r="M123" i="3"/>
  <c r="S123" i="3" s="1"/>
  <c r="M127" i="3"/>
  <c r="S127" i="3" s="1"/>
  <c r="M140" i="3"/>
  <c r="S140" i="3" s="1"/>
  <c r="M142" i="3"/>
  <c r="S142" i="3" s="1"/>
  <c r="M144" i="3"/>
  <c r="S144" i="3" s="1"/>
  <c r="M154" i="3"/>
  <c r="S154" i="3" s="1"/>
  <c r="M164" i="3"/>
  <c r="M168" i="3"/>
  <c r="S168" i="3" s="1"/>
  <c r="M171" i="3"/>
  <c r="M179" i="3"/>
  <c r="M190" i="3"/>
  <c r="S190" i="3" s="1"/>
  <c r="M217" i="3"/>
  <c r="S217" i="3" s="1"/>
  <c r="M219" i="3"/>
  <c r="S219" i="3" s="1"/>
  <c r="M242" i="3"/>
  <c r="S242" i="3" s="1"/>
  <c r="M262" i="3"/>
  <c r="S262" i="3" s="1"/>
  <c r="M265" i="3"/>
  <c r="M266" i="3" s="1"/>
  <c r="S266" i="3" s="1"/>
  <c r="M277" i="3"/>
  <c r="M280" i="3"/>
  <c r="S280" i="3" s="1"/>
  <c r="M297" i="3"/>
  <c r="S297" i="3" s="1"/>
  <c r="M300" i="3"/>
  <c r="M314" i="3"/>
  <c r="S314" i="3" s="1"/>
  <c r="M329" i="3"/>
  <c r="S329" i="3" s="1"/>
  <c r="M332" i="3"/>
  <c r="M334" i="3"/>
  <c r="S334" i="3" s="1"/>
  <c r="M337" i="3"/>
  <c r="M343" i="3"/>
  <c r="S343" i="3" s="1"/>
  <c r="M355" i="3"/>
  <c r="S355" i="3" s="1"/>
  <c r="M361" i="3"/>
  <c r="S361" i="3" s="1"/>
  <c r="M373" i="3"/>
  <c r="S373" i="3" s="1"/>
  <c r="M377" i="3"/>
  <c r="S377" i="3" s="1"/>
  <c r="M385" i="3"/>
  <c r="S385" i="3" s="1"/>
  <c r="M400" i="3"/>
  <c r="S400" i="3" s="1"/>
  <c r="M402" i="3"/>
  <c r="M404" i="3"/>
  <c r="M412" i="3"/>
  <c r="M415" i="3"/>
  <c r="S415" i="3" s="1"/>
  <c r="M417" i="3"/>
  <c r="S417" i="3" s="1"/>
  <c r="M421" i="3"/>
  <c r="S421" i="3" s="1"/>
  <c r="M429" i="3"/>
  <c r="S429" i="3" s="1"/>
  <c r="M446" i="3"/>
  <c r="S446" i="3" s="1"/>
  <c r="M451" i="3"/>
  <c r="M459" i="3"/>
  <c r="M470" i="3"/>
  <c r="S470" i="3" s="1"/>
  <c r="M473" i="3"/>
  <c r="S473" i="3" s="1"/>
  <c r="M474" i="3"/>
  <c r="S474" i="3" s="1"/>
  <c r="M478" i="3"/>
  <c r="S478" i="3" s="1"/>
  <c r="M486" i="3"/>
  <c r="S486" i="3" s="1"/>
  <c r="M521" i="3"/>
  <c r="M529" i="3"/>
  <c r="S529" i="3" s="1"/>
  <c r="M533" i="3"/>
  <c r="S533" i="3" s="1"/>
  <c r="M541" i="3"/>
  <c r="S541" i="3" s="1"/>
  <c r="M548" i="3"/>
  <c r="S548" i="3" s="1"/>
  <c r="M550" i="3"/>
  <c r="S550" i="3" s="1"/>
  <c r="M561" i="3"/>
  <c r="S561" i="3" s="1"/>
  <c r="M576" i="3"/>
  <c r="S576" i="3" s="1"/>
  <c r="M578" i="3"/>
  <c r="M583" i="3"/>
  <c r="M593" i="3"/>
  <c r="S593" i="3" s="1"/>
  <c r="M594" i="3"/>
  <c r="S594" i="3" s="1"/>
  <c r="M598" i="3"/>
  <c r="S598" i="3" s="1"/>
  <c r="M604" i="3"/>
  <c r="S604" i="3" s="1"/>
  <c r="M605" i="3"/>
  <c r="S605" i="3" s="1"/>
  <c r="M618" i="3"/>
  <c r="S618" i="3" s="1"/>
  <c r="M630" i="3"/>
  <c r="M631" i="3" s="1"/>
  <c r="M642" i="3"/>
  <c r="S642" i="3" s="1"/>
  <c r="M654" i="3"/>
  <c r="M655" i="3" s="1"/>
  <c r="M659" i="3"/>
  <c r="S659" i="3" s="1"/>
  <c r="M665" i="3"/>
  <c r="M667" i="3"/>
  <c r="S667" i="3" s="1"/>
  <c r="M668" i="3"/>
  <c r="M669" i="3" s="1"/>
  <c r="S669" i="3" s="1"/>
  <c r="M681" i="3"/>
  <c r="M685" i="3"/>
  <c r="M686" i="3" s="1"/>
  <c r="S686" i="3" s="1"/>
  <c r="M691" i="3"/>
  <c r="S691" i="3" s="1"/>
  <c r="M695" i="3"/>
  <c r="S695" i="3" s="1"/>
  <c r="M703" i="3"/>
  <c r="S703" i="3" s="1"/>
  <c r="M709" i="3"/>
  <c r="S709" i="3" s="1"/>
  <c r="M710" i="3"/>
  <c r="S710" i="3" s="1"/>
  <c r="M734" i="3"/>
  <c r="M735" i="3" s="1"/>
  <c r="S735" i="3" s="1"/>
  <c r="M740" i="3"/>
  <c r="M748" i="3"/>
  <c r="M749" i="3"/>
  <c r="S749" i="3" s="1"/>
  <c r="M759" i="3"/>
  <c r="S759" i="3" s="1"/>
  <c r="M762" i="3"/>
  <c r="S762" i="3" s="1"/>
  <c r="M766" i="3"/>
  <c r="M767" i="3" s="1"/>
  <c r="S767" i="3" s="1"/>
  <c r="M785" i="3"/>
  <c r="S785" i="3" s="1"/>
  <c r="M788" i="3"/>
  <c r="M796" i="3"/>
  <c r="M812" i="3"/>
  <c r="M813" i="3"/>
  <c r="S813" i="3" s="1"/>
  <c r="M820" i="3"/>
  <c r="S820" i="3" s="1"/>
  <c r="M828" i="3"/>
  <c r="S828" i="3" s="1"/>
  <c r="M840" i="3"/>
  <c r="S840" i="3" s="1"/>
  <c r="M851" i="3"/>
  <c r="M852" i="3" s="1"/>
  <c r="S852" i="3" s="1"/>
  <c r="M857" i="3"/>
  <c r="M860" i="3"/>
  <c r="M862" i="3"/>
  <c r="S862" i="3" s="1"/>
  <c r="M884" i="3"/>
  <c r="M891" i="3"/>
  <c r="M892" i="3" s="1"/>
  <c r="M898" i="3"/>
  <c r="M899" i="3" s="1"/>
  <c r="S899" i="3" s="1"/>
  <c r="M908" i="3"/>
  <c r="S908" i="3" s="1"/>
  <c r="M923" i="3"/>
  <c r="S923" i="3" s="1"/>
  <c r="M934" i="3"/>
  <c r="S934" i="3" s="1"/>
  <c r="M941" i="3"/>
  <c r="M955" i="3"/>
  <c r="S955" i="3" s="1"/>
  <c r="M974" i="3"/>
  <c r="M975" i="3" s="1"/>
  <c r="S975" i="3" s="1"/>
  <c r="M981" i="3"/>
  <c r="M1005" i="3"/>
  <c r="S1005" i="3" s="1"/>
  <c r="M1007" i="3"/>
  <c r="S1007" i="3" s="1"/>
  <c r="M1014" i="3"/>
  <c r="S1014" i="3" s="1"/>
  <c r="M1019" i="3"/>
  <c r="M1020" i="3" s="1"/>
  <c r="S1020" i="3" s="1"/>
  <c r="M1040" i="3"/>
  <c r="M1043" i="3"/>
  <c r="M1048" i="3"/>
  <c r="S1048" i="3" s="1"/>
  <c r="M1051" i="3"/>
  <c r="S1051" i="3" s="1"/>
  <c r="M1058" i="3"/>
  <c r="S1058" i="3" s="1"/>
  <c r="M1062" i="3"/>
  <c r="S1062" i="3" s="1"/>
  <c r="M1071" i="3"/>
  <c r="S1071" i="3" s="1"/>
  <c r="M1073" i="3"/>
  <c r="M1076" i="3"/>
  <c r="M1080" i="3"/>
  <c r="S1080" i="3" s="1"/>
  <c r="M1089" i="3"/>
  <c r="S1089" i="3" s="1"/>
  <c r="M1091" i="3"/>
  <c r="S1091" i="3" s="1"/>
  <c r="M1095" i="3"/>
  <c r="S1095" i="3" s="1"/>
  <c r="M1117" i="3"/>
  <c r="S1117" i="3" s="1"/>
  <c r="M1154" i="3"/>
  <c r="S1154" i="3" s="1"/>
  <c r="M1160" i="3"/>
  <c r="M1180" i="3"/>
  <c r="M1197" i="3"/>
  <c r="S1197" i="3" s="1"/>
  <c r="S3" i="3"/>
  <c r="S4" i="3"/>
  <c r="S5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9" i="3"/>
  <c r="S70" i="3"/>
  <c r="S71" i="3"/>
  <c r="S72" i="3"/>
  <c r="S73" i="3"/>
  <c r="S74" i="3"/>
  <c r="S75" i="3"/>
  <c r="S76" i="3"/>
  <c r="S77" i="3"/>
  <c r="S78" i="3"/>
  <c r="S79" i="3"/>
  <c r="S81" i="3"/>
  <c r="S82" i="3"/>
  <c r="S83" i="3"/>
  <c r="S84" i="3"/>
  <c r="S85" i="3"/>
  <c r="S87" i="3"/>
  <c r="S88" i="3"/>
  <c r="S90" i="3"/>
  <c r="S91" i="3"/>
  <c r="S92" i="3"/>
  <c r="S93" i="3"/>
  <c r="S94" i="3"/>
  <c r="S95" i="3"/>
  <c r="S97" i="3"/>
  <c r="S98" i="3"/>
  <c r="S99" i="3"/>
  <c r="S100" i="3"/>
  <c r="S101" i="3"/>
  <c r="S102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8" i="3"/>
  <c r="S119" i="3"/>
  <c r="S120" i="3"/>
  <c r="S121" i="3"/>
  <c r="S122" i="3"/>
  <c r="S126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1" i="3"/>
  <c r="S143" i="3"/>
  <c r="S145" i="3"/>
  <c r="S146" i="3"/>
  <c r="S147" i="3"/>
  <c r="S148" i="3"/>
  <c r="S149" i="3"/>
  <c r="S150" i="3"/>
  <c r="S151" i="3"/>
  <c r="S152" i="3"/>
  <c r="S153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8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3" i="3"/>
  <c r="S264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30" i="3"/>
  <c r="S331" i="3"/>
  <c r="S332" i="3"/>
  <c r="S333" i="3"/>
  <c r="S335" i="3"/>
  <c r="S336" i="3"/>
  <c r="S337" i="3"/>
  <c r="S338" i="3"/>
  <c r="S339" i="3"/>
  <c r="S340" i="3"/>
  <c r="S341" i="3"/>
  <c r="S342" i="3"/>
  <c r="S344" i="3"/>
  <c r="S345" i="3"/>
  <c r="S346" i="3"/>
  <c r="S347" i="3"/>
  <c r="S348" i="3"/>
  <c r="S349" i="3"/>
  <c r="S350" i="3"/>
  <c r="S351" i="3"/>
  <c r="S352" i="3"/>
  <c r="S353" i="3"/>
  <c r="S354" i="3"/>
  <c r="S356" i="3"/>
  <c r="S357" i="3"/>
  <c r="S358" i="3"/>
  <c r="S359" i="3"/>
  <c r="S360" i="3"/>
  <c r="S362" i="3"/>
  <c r="S363" i="3"/>
  <c r="S364" i="3"/>
  <c r="S365" i="3"/>
  <c r="S366" i="3"/>
  <c r="S367" i="3"/>
  <c r="S368" i="3"/>
  <c r="S369" i="3"/>
  <c r="S370" i="3"/>
  <c r="S371" i="3"/>
  <c r="S372" i="3"/>
  <c r="S374" i="3"/>
  <c r="S375" i="3"/>
  <c r="S376" i="3"/>
  <c r="S378" i="3"/>
  <c r="S379" i="3"/>
  <c r="S380" i="3"/>
  <c r="S381" i="3"/>
  <c r="S382" i="3"/>
  <c r="S383" i="3"/>
  <c r="S384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6" i="3"/>
  <c r="S418" i="3"/>
  <c r="S419" i="3"/>
  <c r="S420" i="3"/>
  <c r="S422" i="3"/>
  <c r="S423" i="3"/>
  <c r="S424" i="3"/>
  <c r="S425" i="3"/>
  <c r="S426" i="3"/>
  <c r="S427" i="3"/>
  <c r="S428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1" i="3"/>
  <c r="S472" i="3"/>
  <c r="S475" i="3"/>
  <c r="S476" i="3"/>
  <c r="S477" i="3"/>
  <c r="S480" i="3"/>
  <c r="S481" i="3"/>
  <c r="S482" i="3"/>
  <c r="S483" i="3"/>
  <c r="S484" i="3"/>
  <c r="S485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30" i="3"/>
  <c r="S531" i="3"/>
  <c r="S532" i="3"/>
  <c r="S534" i="3"/>
  <c r="S535" i="3"/>
  <c r="S536" i="3"/>
  <c r="S537" i="3"/>
  <c r="S538" i="3"/>
  <c r="S539" i="3"/>
  <c r="S540" i="3"/>
  <c r="S542" i="3"/>
  <c r="S543" i="3"/>
  <c r="S544" i="3"/>
  <c r="S545" i="3"/>
  <c r="S546" i="3"/>
  <c r="S547" i="3"/>
  <c r="S549" i="3"/>
  <c r="S551" i="3"/>
  <c r="S552" i="3"/>
  <c r="S553" i="3"/>
  <c r="S554" i="3"/>
  <c r="S555" i="3"/>
  <c r="S556" i="3"/>
  <c r="S557" i="3"/>
  <c r="S558" i="3"/>
  <c r="S559" i="3"/>
  <c r="S560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5" i="3"/>
  <c r="S596" i="3"/>
  <c r="S597" i="3"/>
  <c r="S599" i="3"/>
  <c r="S600" i="3"/>
  <c r="S601" i="3"/>
  <c r="S602" i="3"/>
  <c r="S603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5" i="3"/>
  <c r="S636" i="3"/>
  <c r="S637" i="3"/>
  <c r="S638" i="3"/>
  <c r="S639" i="3"/>
  <c r="S640" i="3"/>
  <c r="S641" i="3"/>
  <c r="S643" i="3"/>
  <c r="S644" i="3"/>
  <c r="S645" i="3"/>
  <c r="S646" i="3"/>
  <c r="S647" i="3"/>
  <c r="S648" i="3"/>
  <c r="S649" i="3"/>
  <c r="S650" i="3"/>
  <c r="S651" i="3"/>
  <c r="S652" i="3"/>
  <c r="S653" i="3"/>
  <c r="S657" i="3"/>
  <c r="S658" i="3"/>
  <c r="S660" i="3"/>
  <c r="S661" i="3"/>
  <c r="S662" i="3"/>
  <c r="S663" i="3"/>
  <c r="S664" i="3"/>
  <c r="S665" i="3"/>
  <c r="S666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7" i="3"/>
  <c r="S688" i="3"/>
  <c r="S689" i="3"/>
  <c r="S690" i="3"/>
  <c r="S692" i="3"/>
  <c r="S693" i="3"/>
  <c r="S694" i="3"/>
  <c r="S696" i="3"/>
  <c r="S697" i="3"/>
  <c r="S698" i="3"/>
  <c r="S699" i="3"/>
  <c r="S700" i="3"/>
  <c r="S701" i="3"/>
  <c r="S702" i="3"/>
  <c r="S704" i="3"/>
  <c r="S705" i="3"/>
  <c r="S706" i="3"/>
  <c r="S707" i="3"/>
  <c r="S708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50" i="3"/>
  <c r="S751" i="3"/>
  <c r="S752" i="3"/>
  <c r="S753" i="3"/>
  <c r="S754" i="3"/>
  <c r="S755" i="3"/>
  <c r="S756" i="3"/>
  <c r="S757" i="3"/>
  <c r="S758" i="3"/>
  <c r="S760" i="3"/>
  <c r="S761" i="3"/>
  <c r="S763" i="3"/>
  <c r="S764" i="3"/>
  <c r="S765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4" i="3"/>
  <c r="S815" i="3"/>
  <c r="S816" i="3"/>
  <c r="S817" i="3"/>
  <c r="S818" i="3"/>
  <c r="S819" i="3"/>
  <c r="S821" i="3"/>
  <c r="S822" i="3"/>
  <c r="S823" i="3"/>
  <c r="S824" i="3"/>
  <c r="S825" i="3"/>
  <c r="S826" i="3"/>
  <c r="S827" i="3"/>
  <c r="S829" i="3"/>
  <c r="S830" i="3"/>
  <c r="S831" i="3"/>
  <c r="S832" i="3"/>
  <c r="S833" i="3"/>
  <c r="S834" i="3"/>
  <c r="S835" i="3"/>
  <c r="S836" i="3"/>
  <c r="S837" i="3"/>
  <c r="S838" i="3"/>
  <c r="S839" i="3"/>
  <c r="S841" i="3"/>
  <c r="S842" i="3"/>
  <c r="S843" i="3"/>
  <c r="S844" i="3"/>
  <c r="S845" i="3"/>
  <c r="S846" i="3"/>
  <c r="S847" i="3"/>
  <c r="S848" i="3"/>
  <c r="S849" i="3"/>
  <c r="S850" i="3"/>
  <c r="S853" i="3"/>
  <c r="S854" i="3"/>
  <c r="S855" i="3"/>
  <c r="S856" i="3"/>
  <c r="S857" i="3"/>
  <c r="S858" i="3"/>
  <c r="S859" i="3"/>
  <c r="S860" i="3"/>
  <c r="S861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4" i="3"/>
  <c r="S895" i="3"/>
  <c r="S896" i="3"/>
  <c r="S897" i="3"/>
  <c r="S900" i="3"/>
  <c r="S901" i="3"/>
  <c r="S902" i="3"/>
  <c r="S903" i="3"/>
  <c r="S904" i="3"/>
  <c r="S905" i="3"/>
  <c r="S906" i="3"/>
  <c r="S907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5" i="3"/>
  <c r="S926" i="3"/>
  <c r="S927" i="3"/>
  <c r="S928" i="3"/>
  <c r="S929" i="3"/>
  <c r="S930" i="3"/>
  <c r="S931" i="3"/>
  <c r="S932" i="3"/>
  <c r="S933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6" i="3"/>
  <c r="S1009" i="3"/>
  <c r="S1010" i="3"/>
  <c r="S1011" i="3"/>
  <c r="S1012" i="3"/>
  <c r="S1013" i="3"/>
  <c r="S1015" i="3"/>
  <c r="S1016" i="3"/>
  <c r="S1017" i="3"/>
  <c r="S1018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9" i="3"/>
  <c r="S1050" i="3"/>
  <c r="S1052" i="3"/>
  <c r="S1053" i="3"/>
  <c r="S1054" i="3"/>
  <c r="S1055" i="3"/>
  <c r="S1056" i="3"/>
  <c r="S1057" i="3"/>
  <c r="S1059" i="3"/>
  <c r="S1060" i="3"/>
  <c r="S1061" i="3"/>
  <c r="S1063" i="3"/>
  <c r="S1064" i="3"/>
  <c r="S1065" i="3"/>
  <c r="S1066" i="3"/>
  <c r="S1067" i="3"/>
  <c r="S1068" i="3"/>
  <c r="S1069" i="3"/>
  <c r="S1070" i="3"/>
  <c r="S1072" i="3"/>
  <c r="S1073" i="3"/>
  <c r="S1074" i="3"/>
  <c r="S1075" i="3"/>
  <c r="S1076" i="3"/>
  <c r="S1077" i="3"/>
  <c r="S1078" i="3"/>
  <c r="S1079" i="3"/>
  <c r="S1082" i="3"/>
  <c r="S1083" i="3"/>
  <c r="S1084" i="3"/>
  <c r="S1085" i="3"/>
  <c r="S1086" i="3"/>
  <c r="S1087" i="3"/>
  <c r="S1088" i="3"/>
  <c r="S1090" i="3"/>
  <c r="S1092" i="3"/>
  <c r="S1093" i="3"/>
  <c r="S1094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8" i="3"/>
  <c r="S1199" i="3"/>
  <c r="S1200" i="3"/>
  <c r="S1201" i="3"/>
  <c r="S2" i="3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Q63" i="3"/>
  <c r="R63" i="3" s="1"/>
  <c r="Q64" i="3"/>
  <c r="R64" i="3" s="1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R74" i="3" s="1"/>
  <c r="Q75" i="3"/>
  <c r="R75" i="3" s="1"/>
  <c r="Q76" i="3"/>
  <c r="R76" i="3" s="1"/>
  <c r="Q77" i="3"/>
  <c r="R77" i="3" s="1"/>
  <c r="Q78" i="3"/>
  <c r="R78" i="3" s="1"/>
  <c r="Q79" i="3"/>
  <c r="R79" i="3" s="1"/>
  <c r="Q80" i="3"/>
  <c r="R80" i="3" s="1"/>
  <c r="Q81" i="3"/>
  <c r="R81" i="3" s="1"/>
  <c r="Q82" i="3"/>
  <c r="R82" i="3" s="1"/>
  <c r="Q83" i="3"/>
  <c r="R83" i="3" s="1"/>
  <c r="Q84" i="3"/>
  <c r="R84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137" i="3"/>
  <c r="R137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R158" i="3" s="1"/>
  <c r="Q159" i="3"/>
  <c r="R159" i="3" s="1"/>
  <c r="Q160" i="3"/>
  <c r="R160" i="3" s="1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Q171" i="3"/>
  <c r="R171" i="3" s="1"/>
  <c r="Q172" i="3"/>
  <c r="R172" i="3" s="1"/>
  <c r="Q173" i="3"/>
  <c r="R173" i="3" s="1"/>
  <c r="Q174" i="3"/>
  <c r="R174" i="3" s="1"/>
  <c r="Q175" i="3"/>
  <c r="R175" i="3" s="1"/>
  <c r="Q176" i="3"/>
  <c r="R176" i="3" s="1"/>
  <c r="Q177" i="3"/>
  <c r="R177" i="3" s="1"/>
  <c r="Q178" i="3"/>
  <c r="R178" i="3" s="1"/>
  <c r="Q179" i="3"/>
  <c r="R179" i="3" s="1"/>
  <c r="Q180" i="3"/>
  <c r="R180" i="3" s="1"/>
  <c r="Q181" i="3"/>
  <c r="R181" i="3" s="1"/>
  <c r="Q182" i="3"/>
  <c r="R182" i="3" s="1"/>
  <c r="Q183" i="3"/>
  <c r="R183" i="3" s="1"/>
  <c r="Q184" i="3"/>
  <c r="R184" i="3" s="1"/>
  <c r="Q185" i="3"/>
  <c r="R185" i="3" s="1"/>
  <c r="Q186" i="3"/>
  <c r="R186" i="3" s="1"/>
  <c r="Q187" i="3"/>
  <c r="R187" i="3" s="1"/>
  <c r="Q188" i="3"/>
  <c r="R188" i="3" s="1"/>
  <c r="Q189" i="3"/>
  <c r="R189" i="3" s="1"/>
  <c r="Q190" i="3"/>
  <c r="R190" i="3" s="1"/>
  <c r="Q191" i="3"/>
  <c r="R191" i="3" s="1"/>
  <c r="Q192" i="3"/>
  <c r="R192" i="3" s="1"/>
  <c r="Q193" i="3"/>
  <c r="R193" i="3" s="1"/>
  <c r="Q194" i="3"/>
  <c r="R194" i="3" s="1"/>
  <c r="Q195" i="3"/>
  <c r="R195" i="3" s="1"/>
  <c r="Q196" i="3"/>
  <c r="R196" i="3" s="1"/>
  <c r="Q197" i="3"/>
  <c r="R197" i="3" s="1"/>
  <c r="Q198" i="3"/>
  <c r="R198" i="3" s="1"/>
  <c r="Q199" i="3"/>
  <c r="R199" i="3" s="1"/>
  <c r="Q200" i="3"/>
  <c r="R200" i="3" s="1"/>
  <c r="Q201" i="3"/>
  <c r="R201" i="3" s="1"/>
  <c r="Q202" i="3"/>
  <c r="R202" i="3" s="1"/>
  <c r="Q203" i="3"/>
  <c r="R203" i="3" s="1"/>
  <c r="Q204" i="3"/>
  <c r="R204" i="3" s="1"/>
  <c r="Q205" i="3"/>
  <c r="R205" i="3" s="1"/>
  <c r="Q206" i="3"/>
  <c r="R206" i="3" s="1"/>
  <c r="Q207" i="3"/>
  <c r="R207" i="3" s="1"/>
  <c r="Q208" i="3"/>
  <c r="R208" i="3" s="1"/>
  <c r="Q209" i="3"/>
  <c r="R209" i="3" s="1"/>
  <c r="Q210" i="3"/>
  <c r="R210" i="3" s="1"/>
  <c r="Q211" i="3"/>
  <c r="R211" i="3" s="1"/>
  <c r="Q212" i="3"/>
  <c r="R212" i="3" s="1"/>
  <c r="Q213" i="3"/>
  <c r="R213" i="3" s="1"/>
  <c r="Q214" i="3"/>
  <c r="R214" i="3" s="1"/>
  <c r="Q215" i="3"/>
  <c r="R215" i="3" s="1"/>
  <c r="Q216" i="3"/>
  <c r="R216" i="3" s="1"/>
  <c r="Q217" i="3"/>
  <c r="R217" i="3" s="1"/>
  <c r="Q218" i="3"/>
  <c r="R218" i="3" s="1"/>
  <c r="Q219" i="3"/>
  <c r="R219" i="3" s="1"/>
  <c r="Q220" i="3"/>
  <c r="R220" i="3" s="1"/>
  <c r="Q221" i="3"/>
  <c r="R221" i="3" s="1"/>
  <c r="Q222" i="3"/>
  <c r="R222" i="3" s="1"/>
  <c r="Q223" i="3"/>
  <c r="R223" i="3" s="1"/>
  <c r="Q224" i="3"/>
  <c r="R224" i="3" s="1"/>
  <c r="Q225" i="3"/>
  <c r="R225" i="3" s="1"/>
  <c r="Q226" i="3"/>
  <c r="R226" i="3" s="1"/>
  <c r="Q227" i="3"/>
  <c r="R227" i="3" s="1"/>
  <c r="Q228" i="3"/>
  <c r="R228" i="3" s="1"/>
  <c r="Q229" i="3"/>
  <c r="R229" i="3" s="1"/>
  <c r="Q230" i="3"/>
  <c r="R230" i="3" s="1"/>
  <c r="Q231" i="3"/>
  <c r="R231" i="3" s="1"/>
  <c r="Q232" i="3"/>
  <c r="R232" i="3" s="1"/>
  <c r="Q233" i="3"/>
  <c r="R233" i="3" s="1"/>
  <c r="Q234" i="3"/>
  <c r="R234" i="3" s="1"/>
  <c r="Q235" i="3"/>
  <c r="R235" i="3" s="1"/>
  <c r="Q236" i="3"/>
  <c r="R236" i="3" s="1"/>
  <c r="Q237" i="3"/>
  <c r="R237" i="3" s="1"/>
  <c r="Q238" i="3"/>
  <c r="R238" i="3" s="1"/>
  <c r="Q239" i="3"/>
  <c r="R239" i="3" s="1"/>
  <c r="Q240" i="3"/>
  <c r="R240" i="3" s="1"/>
  <c r="Q241" i="3"/>
  <c r="R241" i="3" s="1"/>
  <c r="Q242" i="3"/>
  <c r="R242" i="3" s="1"/>
  <c r="Q243" i="3"/>
  <c r="R243" i="3" s="1"/>
  <c r="Q244" i="3"/>
  <c r="R244" i="3" s="1"/>
  <c r="Q245" i="3"/>
  <c r="R245" i="3" s="1"/>
  <c r="Q246" i="3"/>
  <c r="R246" i="3" s="1"/>
  <c r="Q247" i="3"/>
  <c r="R247" i="3" s="1"/>
  <c r="Q248" i="3"/>
  <c r="R248" i="3" s="1"/>
  <c r="Q249" i="3"/>
  <c r="R249" i="3" s="1"/>
  <c r="Q250" i="3"/>
  <c r="R250" i="3" s="1"/>
  <c r="Q251" i="3"/>
  <c r="R251" i="3" s="1"/>
  <c r="Q252" i="3"/>
  <c r="R252" i="3" s="1"/>
  <c r="Q253" i="3"/>
  <c r="R253" i="3" s="1"/>
  <c r="Q254" i="3"/>
  <c r="R254" i="3" s="1"/>
  <c r="Q255" i="3"/>
  <c r="R255" i="3" s="1"/>
  <c r="Q256" i="3"/>
  <c r="R256" i="3" s="1"/>
  <c r="Q257" i="3"/>
  <c r="R257" i="3" s="1"/>
  <c r="Q258" i="3"/>
  <c r="R258" i="3" s="1"/>
  <c r="Q259" i="3"/>
  <c r="R259" i="3" s="1"/>
  <c r="Q260" i="3"/>
  <c r="R260" i="3" s="1"/>
  <c r="Q261" i="3"/>
  <c r="R261" i="3" s="1"/>
  <c r="Q262" i="3"/>
  <c r="R262" i="3" s="1"/>
  <c r="Q263" i="3"/>
  <c r="R263" i="3" s="1"/>
  <c r="Q264" i="3"/>
  <c r="R264" i="3" s="1"/>
  <c r="Q265" i="3"/>
  <c r="R265" i="3" s="1"/>
  <c r="Q266" i="3"/>
  <c r="R266" i="3" s="1"/>
  <c r="Q267" i="3"/>
  <c r="R267" i="3" s="1"/>
  <c r="Q268" i="3"/>
  <c r="R268" i="3" s="1"/>
  <c r="Q269" i="3"/>
  <c r="R269" i="3" s="1"/>
  <c r="Q270" i="3"/>
  <c r="R270" i="3" s="1"/>
  <c r="Q271" i="3"/>
  <c r="R271" i="3" s="1"/>
  <c r="Q272" i="3"/>
  <c r="R272" i="3" s="1"/>
  <c r="Q273" i="3"/>
  <c r="R273" i="3" s="1"/>
  <c r="Q274" i="3"/>
  <c r="R274" i="3" s="1"/>
  <c r="Q275" i="3"/>
  <c r="R275" i="3" s="1"/>
  <c r="Q276" i="3"/>
  <c r="R276" i="3" s="1"/>
  <c r="Q277" i="3"/>
  <c r="R277" i="3" s="1"/>
  <c r="Q278" i="3"/>
  <c r="R278" i="3" s="1"/>
  <c r="Q279" i="3"/>
  <c r="R279" i="3" s="1"/>
  <c r="Q280" i="3"/>
  <c r="R280" i="3" s="1"/>
  <c r="Q281" i="3"/>
  <c r="R281" i="3" s="1"/>
  <c r="Q282" i="3"/>
  <c r="R282" i="3" s="1"/>
  <c r="Q283" i="3"/>
  <c r="R283" i="3" s="1"/>
  <c r="Q284" i="3"/>
  <c r="R284" i="3" s="1"/>
  <c r="Q285" i="3"/>
  <c r="R285" i="3" s="1"/>
  <c r="Q286" i="3"/>
  <c r="R286" i="3" s="1"/>
  <c r="Q287" i="3"/>
  <c r="R287" i="3" s="1"/>
  <c r="Q288" i="3"/>
  <c r="R288" i="3" s="1"/>
  <c r="Q289" i="3"/>
  <c r="R289" i="3" s="1"/>
  <c r="Q290" i="3"/>
  <c r="R290" i="3" s="1"/>
  <c r="Q291" i="3"/>
  <c r="R291" i="3" s="1"/>
  <c r="Q292" i="3"/>
  <c r="R292" i="3" s="1"/>
  <c r="Q293" i="3"/>
  <c r="R293" i="3" s="1"/>
  <c r="Q294" i="3"/>
  <c r="R294" i="3" s="1"/>
  <c r="Q295" i="3"/>
  <c r="R295" i="3" s="1"/>
  <c r="Q296" i="3"/>
  <c r="R296" i="3" s="1"/>
  <c r="Q297" i="3"/>
  <c r="R297" i="3" s="1"/>
  <c r="Q298" i="3"/>
  <c r="R298" i="3" s="1"/>
  <c r="Q299" i="3"/>
  <c r="R299" i="3" s="1"/>
  <c r="Q300" i="3"/>
  <c r="R300" i="3" s="1"/>
  <c r="Q301" i="3"/>
  <c r="R301" i="3" s="1"/>
  <c r="Q302" i="3"/>
  <c r="R302" i="3" s="1"/>
  <c r="Q303" i="3"/>
  <c r="R303" i="3" s="1"/>
  <c r="Q304" i="3"/>
  <c r="R304" i="3" s="1"/>
  <c r="Q305" i="3"/>
  <c r="R305" i="3" s="1"/>
  <c r="Q306" i="3"/>
  <c r="R306" i="3" s="1"/>
  <c r="Q307" i="3"/>
  <c r="R307" i="3" s="1"/>
  <c r="Q308" i="3"/>
  <c r="R308" i="3" s="1"/>
  <c r="Q309" i="3"/>
  <c r="R309" i="3" s="1"/>
  <c r="Q310" i="3"/>
  <c r="R310" i="3" s="1"/>
  <c r="Q311" i="3"/>
  <c r="R311" i="3" s="1"/>
  <c r="Q312" i="3"/>
  <c r="R312" i="3" s="1"/>
  <c r="Q313" i="3"/>
  <c r="R313" i="3" s="1"/>
  <c r="Q314" i="3"/>
  <c r="R314" i="3" s="1"/>
  <c r="Q315" i="3"/>
  <c r="R315" i="3" s="1"/>
  <c r="Q316" i="3"/>
  <c r="R316" i="3" s="1"/>
  <c r="Q317" i="3"/>
  <c r="R317" i="3" s="1"/>
  <c r="Q318" i="3"/>
  <c r="R318" i="3" s="1"/>
  <c r="Q319" i="3"/>
  <c r="R319" i="3" s="1"/>
  <c r="Q320" i="3"/>
  <c r="R320" i="3" s="1"/>
  <c r="Q321" i="3"/>
  <c r="R321" i="3" s="1"/>
  <c r="Q322" i="3"/>
  <c r="R322" i="3" s="1"/>
  <c r="Q323" i="3"/>
  <c r="R323" i="3" s="1"/>
  <c r="Q324" i="3"/>
  <c r="R324" i="3" s="1"/>
  <c r="Q325" i="3"/>
  <c r="R325" i="3" s="1"/>
  <c r="Q326" i="3"/>
  <c r="R326" i="3" s="1"/>
  <c r="Q327" i="3"/>
  <c r="R327" i="3" s="1"/>
  <c r="Q328" i="3"/>
  <c r="R328" i="3" s="1"/>
  <c r="Q329" i="3"/>
  <c r="R329" i="3" s="1"/>
  <c r="Q330" i="3"/>
  <c r="R330" i="3" s="1"/>
  <c r="Q331" i="3"/>
  <c r="R331" i="3" s="1"/>
  <c r="Q332" i="3"/>
  <c r="R332" i="3" s="1"/>
  <c r="Q333" i="3"/>
  <c r="R333" i="3" s="1"/>
  <c r="Q334" i="3"/>
  <c r="R334" i="3" s="1"/>
  <c r="Q335" i="3"/>
  <c r="R335" i="3" s="1"/>
  <c r="Q336" i="3"/>
  <c r="R336" i="3" s="1"/>
  <c r="Q337" i="3"/>
  <c r="R337" i="3" s="1"/>
  <c r="Q338" i="3"/>
  <c r="R338" i="3" s="1"/>
  <c r="Q339" i="3"/>
  <c r="R339" i="3" s="1"/>
  <c r="Q340" i="3"/>
  <c r="R340" i="3" s="1"/>
  <c r="Q341" i="3"/>
  <c r="R341" i="3" s="1"/>
  <c r="Q342" i="3"/>
  <c r="R342" i="3" s="1"/>
  <c r="Q343" i="3"/>
  <c r="R343" i="3" s="1"/>
  <c r="Q344" i="3"/>
  <c r="R344" i="3" s="1"/>
  <c r="Q345" i="3"/>
  <c r="R345" i="3" s="1"/>
  <c r="Q346" i="3"/>
  <c r="R346" i="3" s="1"/>
  <c r="Q347" i="3"/>
  <c r="R347" i="3" s="1"/>
  <c r="Q348" i="3"/>
  <c r="R348" i="3" s="1"/>
  <c r="Q349" i="3"/>
  <c r="R349" i="3" s="1"/>
  <c r="Q350" i="3"/>
  <c r="R350" i="3" s="1"/>
  <c r="Q351" i="3"/>
  <c r="R351" i="3" s="1"/>
  <c r="Q352" i="3"/>
  <c r="R352" i="3" s="1"/>
  <c r="Q353" i="3"/>
  <c r="R353" i="3" s="1"/>
  <c r="Q354" i="3"/>
  <c r="R354" i="3" s="1"/>
  <c r="Q355" i="3"/>
  <c r="R355" i="3" s="1"/>
  <c r="Q356" i="3"/>
  <c r="R356" i="3" s="1"/>
  <c r="Q357" i="3"/>
  <c r="R357" i="3" s="1"/>
  <c r="Q358" i="3"/>
  <c r="R358" i="3" s="1"/>
  <c r="Q359" i="3"/>
  <c r="R359" i="3" s="1"/>
  <c r="Q360" i="3"/>
  <c r="R360" i="3" s="1"/>
  <c r="Q361" i="3"/>
  <c r="R361" i="3" s="1"/>
  <c r="Q362" i="3"/>
  <c r="R362" i="3" s="1"/>
  <c r="Q363" i="3"/>
  <c r="R363" i="3" s="1"/>
  <c r="Q364" i="3"/>
  <c r="R364" i="3" s="1"/>
  <c r="Q365" i="3"/>
  <c r="R365" i="3" s="1"/>
  <c r="Q366" i="3"/>
  <c r="R366" i="3" s="1"/>
  <c r="Q367" i="3"/>
  <c r="R367" i="3" s="1"/>
  <c r="Q368" i="3"/>
  <c r="R368" i="3" s="1"/>
  <c r="Q369" i="3"/>
  <c r="R369" i="3" s="1"/>
  <c r="Q370" i="3"/>
  <c r="R370" i="3" s="1"/>
  <c r="Q371" i="3"/>
  <c r="R371" i="3" s="1"/>
  <c r="Q372" i="3"/>
  <c r="R372" i="3" s="1"/>
  <c r="Q373" i="3"/>
  <c r="R373" i="3" s="1"/>
  <c r="Q374" i="3"/>
  <c r="R374" i="3" s="1"/>
  <c r="Q375" i="3"/>
  <c r="R375" i="3" s="1"/>
  <c r="Q376" i="3"/>
  <c r="R376" i="3" s="1"/>
  <c r="Q377" i="3"/>
  <c r="R377" i="3" s="1"/>
  <c r="Q378" i="3"/>
  <c r="R378" i="3" s="1"/>
  <c r="Q379" i="3"/>
  <c r="R379" i="3" s="1"/>
  <c r="Q380" i="3"/>
  <c r="R380" i="3" s="1"/>
  <c r="Q381" i="3"/>
  <c r="R381" i="3" s="1"/>
  <c r="Q382" i="3"/>
  <c r="R382" i="3" s="1"/>
  <c r="Q383" i="3"/>
  <c r="R383" i="3" s="1"/>
  <c r="Q384" i="3"/>
  <c r="R384" i="3" s="1"/>
  <c r="Q385" i="3"/>
  <c r="R385" i="3" s="1"/>
  <c r="Q386" i="3"/>
  <c r="R386" i="3" s="1"/>
  <c r="Q387" i="3"/>
  <c r="R387" i="3" s="1"/>
  <c r="Q388" i="3"/>
  <c r="R388" i="3" s="1"/>
  <c r="Q389" i="3"/>
  <c r="R389" i="3" s="1"/>
  <c r="Q390" i="3"/>
  <c r="R390" i="3" s="1"/>
  <c r="Q391" i="3"/>
  <c r="R391" i="3" s="1"/>
  <c r="Q392" i="3"/>
  <c r="R392" i="3" s="1"/>
  <c r="Q393" i="3"/>
  <c r="R393" i="3" s="1"/>
  <c r="Q394" i="3"/>
  <c r="R394" i="3" s="1"/>
  <c r="Q395" i="3"/>
  <c r="R395" i="3" s="1"/>
  <c r="Q396" i="3"/>
  <c r="R396" i="3" s="1"/>
  <c r="Q397" i="3"/>
  <c r="R397" i="3" s="1"/>
  <c r="Q398" i="3"/>
  <c r="R398" i="3" s="1"/>
  <c r="Q399" i="3"/>
  <c r="R399" i="3" s="1"/>
  <c r="Q400" i="3"/>
  <c r="R400" i="3" s="1"/>
  <c r="Q401" i="3"/>
  <c r="R401" i="3" s="1"/>
  <c r="Q402" i="3"/>
  <c r="R402" i="3" s="1"/>
  <c r="Q403" i="3"/>
  <c r="R403" i="3" s="1"/>
  <c r="Q404" i="3"/>
  <c r="R404" i="3" s="1"/>
  <c r="Q405" i="3"/>
  <c r="R405" i="3" s="1"/>
  <c r="Q406" i="3"/>
  <c r="R406" i="3" s="1"/>
  <c r="Q407" i="3"/>
  <c r="R407" i="3" s="1"/>
  <c r="Q408" i="3"/>
  <c r="R408" i="3" s="1"/>
  <c r="Q409" i="3"/>
  <c r="R409" i="3" s="1"/>
  <c r="Q410" i="3"/>
  <c r="R410" i="3" s="1"/>
  <c r="Q411" i="3"/>
  <c r="R411" i="3" s="1"/>
  <c r="Q412" i="3"/>
  <c r="R412" i="3" s="1"/>
  <c r="Q413" i="3"/>
  <c r="R413" i="3" s="1"/>
  <c r="Q414" i="3"/>
  <c r="R414" i="3" s="1"/>
  <c r="Q415" i="3"/>
  <c r="R415" i="3" s="1"/>
  <c r="Q416" i="3"/>
  <c r="R416" i="3" s="1"/>
  <c r="Q417" i="3"/>
  <c r="R417" i="3" s="1"/>
  <c r="Q418" i="3"/>
  <c r="R418" i="3" s="1"/>
  <c r="Q419" i="3"/>
  <c r="R419" i="3" s="1"/>
  <c r="Q420" i="3"/>
  <c r="R420" i="3" s="1"/>
  <c r="Q421" i="3"/>
  <c r="R421" i="3" s="1"/>
  <c r="Q422" i="3"/>
  <c r="R422" i="3" s="1"/>
  <c r="Q423" i="3"/>
  <c r="R423" i="3" s="1"/>
  <c r="Q424" i="3"/>
  <c r="R424" i="3" s="1"/>
  <c r="Q425" i="3"/>
  <c r="R425" i="3" s="1"/>
  <c r="Q426" i="3"/>
  <c r="R426" i="3" s="1"/>
  <c r="Q427" i="3"/>
  <c r="R427" i="3" s="1"/>
  <c r="Q428" i="3"/>
  <c r="R428" i="3" s="1"/>
  <c r="Q429" i="3"/>
  <c r="R429" i="3" s="1"/>
  <c r="Q430" i="3"/>
  <c r="R430" i="3" s="1"/>
  <c r="Q431" i="3"/>
  <c r="R431" i="3" s="1"/>
  <c r="Q432" i="3"/>
  <c r="R432" i="3" s="1"/>
  <c r="Q433" i="3"/>
  <c r="R433" i="3" s="1"/>
  <c r="Q434" i="3"/>
  <c r="R434" i="3" s="1"/>
  <c r="Q435" i="3"/>
  <c r="R435" i="3" s="1"/>
  <c r="Q436" i="3"/>
  <c r="R436" i="3" s="1"/>
  <c r="Q437" i="3"/>
  <c r="R437" i="3" s="1"/>
  <c r="Q438" i="3"/>
  <c r="R438" i="3" s="1"/>
  <c r="Q439" i="3"/>
  <c r="R439" i="3" s="1"/>
  <c r="Q440" i="3"/>
  <c r="R440" i="3" s="1"/>
  <c r="Q441" i="3"/>
  <c r="R441" i="3" s="1"/>
  <c r="Q442" i="3"/>
  <c r="R442" i="3" s="1"/>
  <c r="Q443" i="3"/>
  <c r="R443" i="3" s="1"/>
  <c r="Q444" i="3"/>
  <c r="R444" i="3" s="1"/>
  <c r="Q445" i="3"/>
  <c r="R445" i="3" s="1"/>
  <c r="Q446" i="3"/>
  <c r="R446" i="3" s="1"/>
  <c r="Q447" i="3"/>
  <c r="R447" i="3" s="1"/>
  <c r="Q448" i="3"/>
  <c r="R448" i="3" s="1"/>
  <c r="Q449" i="3"/>
  <c r="R449" i="3" s="1"/>
  <c r="Q450" i="3"/>
  <c r="R450" i="3" s="1"/>
  <c r="Q451" i="3"/>
  <c r="R451" i="3" s="1"/>
  <c r="Q452" i="3"/>
  <c r="R452" i="3" s="1"/>
  <c r="Q453" i="3"/>
  <c r="R453" i="3" s="1"/>
  <c r="Q454" i="3"/>
  <c r="R454" i="3" s="1"/>
  <c r="Q455" i="3"/>
  <c r="R455" i="3" s="1"/>
  <c r="Q456" i="3"/>
  <c r="R456" i="3" s="1"/>
  <c r="Q457" i="3"/>
  <c r="R457" i="3" s="1"/>
  <c r="Q458" i="3"/>
  <c r="R458" i="3" s="1"/>
  <c r="Q459" i="3"/>
  <c r="R459" i="3" s="1"/>
  <c r="Q460" i="3"/>
  <c r="R460" i="3" s="1"/>
  <c r="Q461" i="3"/>
  <c r="R461" i="3" s="1"/>
  <c r="Q462" i="3"/>
  <c r="R462" i="3" s="1"/>
  <c r="Q463" i="3"/>
  <c r="R463" i="3" s="1"/>
  <c r="Q464" i="3"/>
  <c r="R464" i="3" s="1"/>
  <c r="Q465" i="3"/>
  <c r="R465" i="3" s="1"/>
  <c r="Q466" i="3"/>
  <c r="R466" i="3" s="1"/>
  <c r="Q467" i="3"/>
  <c r="R467" i="3" s="1"/>
  <c r="Q468" i="3"/>
  <c r="R468" i="3" s="1"/>
  <c r="Q469" i="3"/>
  <c r="R469" i="3" s="1"/>
  <c r="Q470" i="3"/>
  <c r="R470" i="3" s="1"/>
  <c r="Q471" i="3"/>
  <c r="R471" i="3" s="1"/>
  <c r="Q472" i="3"/>
  <c r="R472" i="3" s="1"/>
  <c r="Q473" i="3"/>
  <c r="R473" i="3" s="1"/>
  <c r="Q474" i="3"/>
  <c r="R474" i="3" s="1"/>
  <c r="Q475" i="3"/>
  <c r="R475" i="3" s="1"/>
  <c r="Q476" i="3"/>
  <c r="R476" i="3" s="1"/>
  <c r="Q477" i="3"/>
  <c r="R477" i="3" s="1"/>
  <c r="Q478" i="3"/>
  <c r="R478" i="3" s="1"/>
  <c r="Q479" i="3"/>
  <c r="R479" i="3" s="1"/>
  <c r="Q480" i="3"/>
  <c r="R480" i="3" s="1"/>
  <c r="Q481" i="3"/>
  <c r="R481" i="3" s="1"/>
  <c r="Q482" i="3"/>
  <c r="R482" i="3" s="1"/>
  <c r="Q483" i="3"/>
  <c r="R483" i="3" s="1"/>
  <c r="Q484" i="3"/>
  <c r="R484" i="3" s="1"/>
  <c r="Q485" i="3"/>
  <c r="R485" i="3" s="1"/>
  <c r="Q486" i="3"/>
  <c r="R486" i="3" s="1"/>
  <c r="Q487" i="3"/>
  <c r="R487" i="3" s="1"/>
  <c r="Q488" i="3"/>
  <c r="R488" i="3" s="1"/>
  <c r="Q489" i="3"/>
  <c r="R489" i="3" s="1"/>
  <c r="Q490" i="3"/>
  <c r="R490" i="3" s="1"/>
  <c r="Q491" i="3"/>
  <c r="R491" i="3" s="1"/>
  <c r="Q492" i="3"/>
  <c r="R492" i="3" s="1"/>
  <c r="Q493" i="3"/>
  <c r="R493" i="3" s="1"/>
  <c r="Q494" i="3"/>
  <c r="R494" i="3" s="1"/>
  <c r="Q495" i="3"/>
  <c r="R495" i="3" s="1"/>
  <c r="Q496" i="3"/>
  <c r="R496" i="3" s="1"/>
  <c r="Q497" i="3"/>
  <c r="R497" i="3" s="1"/>
  <c r="Q498" i="3"/>
  <c r="R498" i="3" s="1"/>
  <c r="Q499" i="3"/>
  <c r="R499" i="3" s="1"/>
  <c r="Q500" i="3"/>
  <c r="R500" i="3" s="1"/>
  <c r="Q501" i="3"/>
  <c r="R501" i="3" s="1"/>
  <c r="Q502" i="3"/>
  <c r="R502" i="3" s="1"/>
  <c r="Q503" i="3"/>
  <c r="R503" i="3" s="1"/>
  <c r="Q504" i="3"/>
  <c r="R504" i="3" s="1"/>
  <c r="Q505" i="3"/>
  <c r="R505" i="3" s="1"/>
  <c r="Q506" i="3"/>
  <c r="R506" i="3" s="1"/>
  <c r="Q507" i="3"/>
  <c r="R507" i="3" s="1"/>
  <c r="Q508" i="3"/>
  <c r="R508" i="3" s="1"/>
  <c r="Q509" i="3"/>
  <c r="R509" i="3" s="1"/>
  <c r="Q510" i="3"/>
  <c r="R510" i="3" s="1"/>
  <c r="Q511" i="3"/>
  <c r="R511" i="3" s="1"/>
  <c r="Q512" i="3"/>
  <c r="R512" i="3" s="1"/>
  <c r="Q513" i="3"/>
  <c r="R513" i="3" s="1"/>
  <c r="Q514" i="3"/>
  <c r="R514" i="3" s="1"/>
  <c r="Q515" i="3"/>
  <c r="R515" i="3" s="1"/>
  <c r="Q516" i="3"/>
  <c r="R516" i="3" s="1"/>
  <c r="Q517" i="3"/>
  <c r="R517" i="3" s="1"/>
  <c r="Q518" i="3"/>
  <c r="R518" i="3" s="1"/>
  <c r="Q519" i="3"/>
  <c r="R519" i="3" s="1"/>
  <c r="Q520" i="3"/>
  <c r="R520" i="3" s="1"/>
  <c r="Q521" i="3"/>
  <c r="R521" i="3" s="1"/>
  <c r="Q522" i="3"/>
  <c r="R522" i="3" s="1"/>
  <c r="Q523" i="3"/>
  <c r="R523" i="3" s="1"/>
  <c r="Q524" i="3"/>
  <c r="R524" i="3" s="1"/>
  <c r="Q525" i="3"/>
  <c r="R525" i="3" s="1"/>
  <c r="Q526" i="3"/>
  <c r="R526" i="3" s="1"/>
  <c r="Q527" i="3"/>
  <c r="R527" i="3" s="1"/>
  <c r="Q528" i="3"/>
  <c r="R528" i="3" s="1"/>
  <c r="Q529" i="3"/>
  <c r="R529" i="3" s="1"/>
  <c r="Q530" i="3"/>
  <c r="R530" i="3" s="1"/>
  <c r="Q531" i="3"/>
  <c r="R531" i="3" s="1"/>
  <c r="Q532" i="3"/>
  <c r="R532" i="3" s="1"/>
  <c r="Q533" i="3"/>
  <c r="R533" i="3" s="1"/>
  <c r="Q534" i="3"/>
  <c r="R534" i="3" s="1"/>
  <c r="Q535" i="3"/>
  <c r="R535" i="3" s="1"/>
  <c r="Q536" i="3"/>
  <c r="R536" i="3" s="1"/>
  <c r="Q537" i="3"/>
  <c r="R537" i="3" s="1"/>
  <c r="Q538" i="3"/>
  <c r="R538" i="3" s="1"/>
  <c r="Q539" i="3"/>
  <c r="R539" i="3" s="1"/>
  <c r="Q540" i="3"/>
  <c r="R540" i="3" s="1"/>
  <c r="Q541" i="3"/>
  <c r="R541" i="3" s="1"/>
  <c r="Q542" i="3"/>
  <c r="R542" i="3" s="1"/>
  <c r="Q543" i="3"/>
  <c r="R543" i="3" s="1"/>
  <c r="Q544" i="3"/>
  <c r="R544" i="3" s="1"/>
  <c r="Q545" i="3"/>
  <c r="R545" i="3" s="1"/>
  <c r="Q546" i="3"/>
  <c r="R546" i="3" s="1"/>
  <c r="Q547" i="3"/>
  <c r="R547" i="3" s="1"/>
  <c r="Q548" i="3"/>
  <c r="R548" i="3" s="1"/>
  <c r="Q549" i="3"/>
  <c r="R549" i="3" s="1"/>
  <c r="Q550" i="3"/>
  <c r="R550" i="3" s="1"/>
  <c r="Q551" i="3"/>
  <c r="R551" i="3" s="1"/>
  <c r="Q552" i="3"/>
  <c r="R552" i="3" s="1"/>
  <c r="Q553" i="3"/>
  <c r="R553" i="3" s="1"/>
  <c r="Q554" i="3"/>
  <c r="R554" i="3" s="1"/>
  <c r="Q555" i="3"/>
  <c r="R555" i="3" s="1"/>
  <c r="Q556" i="3"/>
  <c r="R556" i="3" s="1"/>
  <c r="Q557" i="3"/>
  <c r="R557" i="3" s="1"/>
  <c r="Q558" i="3"/>
  <c r="R558" i="3" s="1"/>
  <c r="Q559" i="3"/>
  <c r="R559" i="3" s="1"/>
  <c r="Q560" i="3"/>
  <c r="R560" i="3" s="1"/>
  <c r="Q561" i="3"/>
  <c r="R561" i="3" s="1"/>
  <c r="Q562" i="3"/>
  <c r="R562" i="3" s="1"/>
  <c r="Q563" i="3"/>
  <c r="R563" i="3" s="1"/>
  <c r="Q564" i="3"/>
  <c r="R564" i="3" s="1"/>
  <c r="Q565" i="3"/>
  <c r="R565" i="3" s="1"/>
  <c r="Q566" i="3"/>
  <c r="R566" i="3" s="1"/>
  <c r="Q567" i="3"/>
  <c r="R567" i="3" s="1"/>
  <c r="Q568" i="3"/>
  <c r="R568" i="3" s="1"/>
  <c r="Q569" i="3"/>
  <c r="R569" i="3" s="1"/>
  <c r="Q570" i="3"/>
  <c r="R570" i="3" s="1"/>
  <c r="Q571" i="3"/>
  <c r="R571" i="3" s="1"/>
  <c r="Q572" i="3"/>
  <c r="R572" i="3" s="1"/>
  <c r="Q573" i="3"/>
  <c r="R573" i="3" s="1"/>
  <c r="Q574" i="3"/>
  <c r="R574" i="3" s="1"/>
  <c r="Q575" i="3"/>
  <c r="R575" i="3" s="1"/>
  <c r="Q576" i="3"/>
  <c r="R576" i="3" s="1"/>
  <c r="Q577" i="3"/>
  <c r="R577" i="3" s="1"/>
  <c r="Q578" i="3"/>
  <c r="R578" i="3" s="1"/>
  <c r="Q579" i="3"/>
  <c r="R579" i="3" s="1"/>
  <c r="Q580" i="3"/>
  <c r="R580" i="3" s="1"/>
  <c r="Q581" i="3"/>
  <c r="R581" i="3" s="1"/>
  <c r="Q582" i="3"/>
  <c r="R582" i="3" s="1"/>
  <c r="Q583" i="3"/>
  <c r="R583" i="3" s="1"/>
  <c r="Q584" i="3"/>
  <c r="R584" i="3" s="1"/>
  <c r="Q585" i="3"/>
  <c r="R585" i="3" s="1"/>
  <c r="Q586" i="3"/>
  <c r="R586" i="3" s="1"/>
  <c r="Q587" i="3"/>
  <c r="R587" i="3" s="1"/>
  <c r="Q588" i="3"/>
  <c r="R588" i="3" s="1"/>
  <c r="Q589" i="3"/>
  <c r="R589" i="3" s="1"/>
  <c r="Q590" i="3"/>
  <c r="R590" i="3" s="1"/>
  <c r="Q591" i="3"/>
  <c r="R591" i="3" s="1"/>
  <c r="Q592" i="3"/>
  <c r="R592" i="3" s="1"/>
  <c r="Q593" i="3"/>
  <c r="R593" i="3" s="1"/>
  <c r="Q594" i="3"/>
  <c r="R594" i="3" s="1"/>
  <c r="Q595" i="3"/>
  <c r="R595" i="3" s="1"/>
  <c r="Q596" i="3"/>
  <c r="R596" i="3" s="1"/>
  <c r="Q597" i="3"/>
  <c r="R597" i="3" s="1"/>
  <c r="Q598" i="3"/>
  <c r="R598" i="3" s="1"/>
  <c r="Q599" i="3"/>
  <c r="R599" i="3" s="1"/>
  <c r="Q600" i="3"/>
  <c r="R600" i="3" s="1"/>
  <c r="Q601" i="3"/>
  <c r="R601" i="3" s="1"/>
  <c r="Q602" i="3"/>
  <c r="R602" i="3" s="1"/>
  <c r="Q603" i="3"/>
  <c r="R603" i="3" s="1"/>
  <c r="Q604" i="3"/>
  <c r="R604" i="3" s="1"/>
  <c r="Q605" i="3"/>
  <c r="R605" i="3" s="1"/>
  <c r="Q606" i="3"/>
  <c r="R606" i="3" s="1"/>
  <c r="Q607" i="3"/>
  <c r="R607" i="3" s="1"/>
  <c r="Q608" i="3"/>
  <c r="R608" i="3" s="1"/>
  <c r="Q609" i="3"/>
  <c r="R609" i="3" s="1"/>
  <c r="Q610" i="3"/>
  <c r="R610" i="3" s="1"/>
  <c r="Q611" i="3"/>
  <c r="R611" i="3" s="1"/>
  <c r="Q612" i="3"/>
  <c r="R612" i="3" s="1"/>
  <c r="Q613" i="3"/>
  <c r="R613" i="3" s="1"/>
  <c r="Q614" i="3"/>
  <c r="R614" i="3" s="1"/>
  <c r="Q615" i="3"/>
  <c r="R615" i="3" s="1"/>
  <c r="Q616" i="3"/>
  <c r="R616" i="3" s="1"/>
  <c r="Q617" i="3"/>
  <c r="R617" i="3" s="1"/>
  <c r="Q618" i="3"/>
  <c r="R618" i="3" s="1"/>
  <c r="Q619" i="3"/>
  <c r="R619" i="3" s="1"/>
  <c r="Q620" i="3"/>
  <c r="R620" i="3" s="1"/>
  <c r="Q621" i="3"/>
  <c r="R621" i="3" s="1"/>
  <c r="Q622" i="3"/>
  <c r="R622" i="3" s="1"/>
  <c r="Q623" i="3"/>
  <c r="R623" i="3" s="1"/>
  <c r="Q624" i="3"/>
  <c r="R624" i="3" s="1"/>
  <c r="Q625" i="3"/>
  <c r="R625" i="3" s="1"/>
  <c r="Q626" i="3"/>
  <c r="R626" i="3" s="1"/>
  <c r="Q627" i="3"/>
  <c r="R627" i="3" s="1"/>
  <c r="Q628" i="3"/>
  <c r="R628" i="3" s="1"/>
  <c r="Q629" i="3"/>
  <c r="R629" i="3" s="1"/>
  <c r="Q630" i="3"/>
  <c r="R630" i="3" s="1"/>
  <c r="Q631" i="3"/>
  <c r="R631" i="3" s="1"/>
  <c r="Q632" i="3"/>
  <c r="R632" i="3" s="1"/>
  <c r="Q633" i="3"/>
  <c r="R633" i="3" s="1"/>
  <c r="Q634" i="3"/>
  <c r="R634" i="3" s="1"/>
  <c r="Q635" i="3"/>
  <c r="R635" i="3" s="1"/>
  <c r="Q636" i="3"/>
  <c r="R636" i="3" s="1"/>
  <c r="Q637" i="3"/>
  <c r="R637" i="3" s="1"/>
  <c r="Q638" i="3"/>
  <c r="R638" i="3" s="1"/>
  <c r="Q639" i="3"/>
  <c r="R639" i="3" s="1"/>
  <c r="Q640" i="3"/>
  <c r="R640" i="3" s="1"/>
  <c r="Q641" i="3"/>
  <c r="R641" i="3" s="1"/>
  <c r="Q642" i="3"/>
  <c r="R642" i="3" s="1"/>
  <c r="Q643" i="3"/>
  <c r="R643" i="3" s="1"/>
  <c r="Q644" i="3"/>
  <c r="R644" i="3" s="1"/>
  <c r="Q645" i="3"/>
  <c r="R645" i="3" s="1"/>
  <c r="Q646" i="3"/>
  <c r="R646" i="3" s="1"/>
  <c r="Q647" i="3"/>
  <c r="R647" i="3" s="1"/>
  <c r="Q648" i="3"/>
  <c r="R648" i="3" s="1"/>
  <c r="Q649" i="3"/>
  <c r="R649" i="3" s="1"/>
  <c r="Q650" i="3"/>
  <c r="R650" i="3" s="1"/>
  <c r="Q651" i="3"/>
  <c r="R651" i="3" s="1"/>
  <c r="Q652" i="3"/>
  <c r="R652" i="3" s="1"/>
  <c r="Q653" i="3"/>
  <c r="R653" i="3" s="1"/>
  <c r="Q654" i="3"/>
  <c r="R654" i="3" s="1"/>
  <c r="Q655" i="3"/>
  <c r="R655" i="3" s="1"/>
  <c r="Q656" i="3"/>
  <c r="R656" i="3" s="1"/>
  <c r="Q657" i="3"/>
  <c r="R657" i="3" s="1"/>
  <c r="Q658" i="3"/>
  <c r="R658" i="3" s="1"/>
  <c r="Q659" i="3"/>
  <c r="R659" i="3" s="1"/>
  <c r="Q660" i="3"/>
  <c r="R660" i="3" s="1"/>
  <c r="Q661" i="3"/>
  <c r="R661" i="3" s="1"/>
  <c r="Q662" i="3"/>
  <c r="R662" i="3" s="1"/>
  <c r="Q663" i="3"/>
  <c r="R663" i="3" s="1"/>
  <c r="Q664" i="3"/>
  <c r="R664" i="3" s="1"/>
  <c r="Q665" i="3"/>
  <c r="R665" i="3" s="1"/>
  <c r="Q666" i="3"/>
  <c r="R666" i="3" s="1"/>
  <c r="Q667" i="3"/>
  <c r="R667" i="3" s="1"/>
  <c r="Q668" i="3"/>
  <c r="R668" i="3" s="1"/>
  <c r="Q669" i="3"/>
  <c r="R669" i="3" s="1"/>
  <c r="Q670" i="3"/>
  <c r="R670" i="3" s="1"/>
  <c r="Q671" i="3"/>
  <c r="R671" i="3" s="1"/>
  <c r="Q672" i="3"/>
  <c r="R672" i="3" s="1"/>
  <c r="Q673" i="3"/>
  <c r="R673" i="3" s="1"/>
  <c r="Q674" i="3"/>
  <c r="R674" i="3" s="1"/>
  <c r="Q675" i="3"/>
  <c r="R675" i="3" s="1"/>
  <c r="Q676" i="3"/>
  <c r="R676" i="3" s="1"/>
  <c r="Q677" i="3"/>
  <c r="R677" i="3" s="1"/>
  <c r="Q678" i="3"/>
  <c r="R678" i="3" s="1"/>
  <c r="Q679" i="3"/>
  <c r="R679" i="3" s="1"/>
  <c r="Q680" i="3"/>
  <c r="R680" i="3" s="1"/>
  <c r="Q681" i="3"/>
  <c r="R681" i="3" s="1"/>
  <c r="Q682" i="3"/>
  <c r="R682" i="3" s="1"/>
  <c r="Q683" i="3"/>
  <c r="R683" i="3" s="1"/>
  <c r="Q684" i="3"/>
  <c r="R684" i="3" s="1"/>
  <c r="Q685" i="3"/>
  <c r="R685" i="3" s="1"/>
  <c r="Q686" i="3"/>
  <c r="R686" i="3" s="1"/>
  <c r="Q687" i="3"/>
  <c r="R687" i="3" s="1"/>
  <c r="Q688" i="3"/>
  <c r="R688" i="3" s="1"/>
  <c r="Q689" i="3"/>
  <c r="R689" i="3" s="1"/>
  <c r="Q690" i="3"/>
  <c r="R690" i="3" s="1"/>
  <c r="Q691" i="3"/>
  <c r="R691" i="3" s="1"/>
  <c r="Q692" i="3"/>
  <c r="R692" i="3" s="1"/>
  <c r="Q693" i="3"/>
  <c r="R693" i="3" s="1"/>
  <c r="Q694" i="3"/>
  <c r="R694" i="3" s="1"/>
  <c r="Q695" i="3"/>
  <c r="R695" i="3" s="1"/>
  <c r="Q696" i="3"/>
  <c r="R696" i="3" s="1"/>
  <c r="Q697" i="3"/>
  <c r="R697" i="3" s="1"/>
  <c r="Q698" i="3"/>
  <c r="R698" i="3" s="1"/>
  <c r="Q699" i="3"/>
  <c r="R699" i="3" s="1"/>
  <c r="Q700" i="3"/>
  <c r="R700" i="3" s="1"/>
  <c r="Q701" i="3"/>
  <c r="R701" i="3" s="1"/>
  <c r="Q702" i="3"/>
  <c r="R702" i="3" s="1"/>
  <c r="Q703" i="3"/>
  <c r="R703" i="3" s="1"/>
  <c r="Q704" i="3"/>
  <c r="R704" i="3" s="1"/>
  <c r="Q705" i="3"/>
  <c r="R705" i="3" s="1"/>
  <c r="Q706" i="3"/>
  <c r="R706" i="3" s="1"/>
  <c r="Q707" i="3"/>
  <c r="R707" i="3" s="1"/>
  <c r="Q708" i="3"/>
  <c r="R708" i="3" s="1"/>
  <c r="Q709" i="3"/>
  <c r="R709" i="3" s="1"/>
  <c r="Q710" i="3"/>
  <c r="R710" i="3" s="1"/>
  <c r="Q711" i="3"/>
  <c r="R711" i="3" s="1"/>
  <c r="Q712" i="3"/>
  <c r="R712" i="3" s="1"/>
  <c r="Q713" i="3"/>
  <c r="R713" i="3" s="1"/>
  <c r="Q714" i="3"/>
  <c r="R714" i="3" s="1"/>
  <c r="Q715" i="3"/>
  <c r="R715" i="3" s="1"/>
  <c r="Q716" i="3"/>
  <c r="R716" i="3" s="1"/>
  <c r="Q717" i="3"/>
  <c r="R717" i="3" s="1"/>
  <c r="Q718" i="3"/>
  <c r="R718" i="3" s="1"/>
  <c r="Q719" i="3"/>
  <c r="R719" i="3" s="1"/>
  <c r="Q720" i="3"/>
  <c r="R720" i="3" s="1"/>
  <c r="Q721" i="3"/>
  <c r="R721" i="3" s="1"/>
  <c r="Q722" i="3"/>
  <c r="R722" i="3" s="1"/>
  <c r="Q723" i="3"/>
  <c r="R723" i="3" s="1"/>
  <c r="Q724" i="3"/>
  <c r="R724" i="3" s="1"/>
  <c r="Q725" i="3"/>
  <c r="R725" i="3" s="1"/>
  <c r="Q726" i="3"/>
  <c r="R726" i="3" s="1"/>
  <c r="Q727" i="3"/>
  <c r="R727" i="3" s="1"/>
  <c r="Q728" i="3"/>
  <c r="R728" i="3" s="1"/>
  <c r="Q729" i="3"/>
  <c r="R729" i="3" s="1"/>
  <c r="Q730" i="3"/>
  <c r="R730" i="3" s="1"/>
  <c r="Q731" i="3"/>
  <c r="R731" i="3" s="1"/>
  <c r="Q732" i="3"/>
  <c r="R732" i="3" s="1"/>
  <c r="Q733" i="3"/>
  <c r="R733" i="3" s="1"/>
  <c r="Q734" i="3"/>
  <c r="R734" i="3" s="1"/>
  <c r="Q735" i="3"/>
  <c r="R735" i="3" s="1"/>
  <c r="Q736" i="3"/>
  <c r="R736" i="3" s="1"/>
  <c r="Q737" i="3"/>
  <c r="R737" i="3" s="1"/>
  <c r="Q738" i="3"/>
  <c r="R738" i="3" s="1"/>
  <c r="Q739" i="3"/>
  <c r="R739" i="3" s="1"/>
  <c r="Q740" i="3"/>
  <c r="R740" i="3" s="1"/>
  <c r="Q741" i="3"/>
  <c r="R741" i="3" s="1"/>
  <c r="Q742" i="3"/>
  <c r="R742" i="3" s="1"/>
  <c r="Q743" i="3"/>
  <c r="R743" i="3" s="1"/>
  <c r="Q744" i="3"/>
  <c r="R744" i="3" s="1"/>
  <c r="Q745" i="3"/>
  <c r="R745" i="3" s="1"/>
  <c r="Q746" i="3"/>
  <c r="R746" i="3" s="1"/>
  <c r="Q747" i="3"/>
  <c r="R747" i="3" s="1"/>
  <c r="Q748" i="3"/>
  <c r="R748" i="3" s="1"/>
  <c r="Q749" i="3"/>
  <c r="R749" i="3" s="1"/>
  <c r="Q750" i="3"/>
  <c r="R750" i="3" s="1"/>
  <c r="Q751" i="3"/>
  <c r="R751" i="3" s="1"/>
  <c r="Q752" i="3"/>
  <c r="R752" i="3" s="1"/>
  <c r="Q753" i="3"/>
  <c r="R753" i="3" s="1"/>
  <c r="Q754" i="3"/>
  <c r="R754" i="3" s="1"/>
  <c r="Q755" i="3"/>
  <c r="R755" i="3" s="1"/>
  <c r="Q756" i="3"/>
  <c r="R756" i="3" s="1"/>
  <c r="Q757" i="3"/>
  <c r="R757" i="3" s="1"/>
  <c r="Q758" i="3"/>
  <c r="R758" i="3" s="1"/>
  <c r="Q759" i="3"/>
  <c r="R759" i="3" s="1"/>
  <c r="Q760" i="3"/>
  <c r="R760" i="3" s="1"/>
  <c r="Q761" i="3"/>
  <c r="R761" i="3" s="1"/>
  <c r="Q762" i="3"/>
  <c r="R762" i="3" s="1"/>
  <c r="Q763" i="3"/>
  <c r="R763" i="3" s="1"/>
  <c r="Q764" i="3"/>
  <c r="R764" i="3" s="1"/>
  <c r="Q765" i="3"/>
  <c r="R765" i="3" s="1"/>
  <c r="Q766" i="3"/>
  <c r="R766" i="3" s="1"/>
  <c r="Q767" i="3"/>
  <c r="R767" i="3" s="1"/>
  <c r="Q768" i="3"/>
  <c r="R768" i="3" s="1"/>
  <c r="Q769" i="3"/>
  <c r="R769" i="3" s="1"/>
  <c r="Q770" i="3"/>
  <c r="R770" i="3" s="1"/>
  <c r="Q771" i="3"/>
  <c r="R771" i="3" s="1"/>
  <c r="Q772" i="3"/>
  <c r="R772" i="3" s="1"/>
  <c r="Q773" i="3"/>
  <c r="R773" i="3" s="1"/>
  <c r="Q774" i="3"/>
  <c r="R774" i="3" s="1"/>
  <c r="Q775" i="3"/>
  <c r="R775" i="3" s="1"/>
  <c r="Q776" i="3"/>
  <c r="R776" i="3" s="1"/>
  <c r="Q777" i="3"/>
  <c r="R777" i="3" s="1"/>
  <c r="Q778" i="3"/>
  <c r="R778" i="3" s="1"/>
  <c r="Q779" i="3"/>
  <c r="R779" i="3" s="1"/>
  <c r="Q780" i="3"/>
  <c r="R780" i="3" s="1"/>
  <c r="Q781" i="3"/>
  <c r="R781" i="3" s="1"/>
  <c r="Q782" i="3"/>
  <c r="R782" i="3" s="1"/>
  <c r="Q783" i="3"/>
  <c r="R783" i="3" s="1"/>
  <c r="Q784" i="3"/>
  <c r="R784" i="3" s="1"/>
  <c r="Q785" i="3"/>
  <c r="R785" i="3" s="1"/>
  <c r="Q786" i="3"/>
  <c r="R786" i="3" s="1"/>
  <c r="Q787" i="3"/>
  <c r="R787" i="3" s="1"/>
  <c r="Q788" i="3"/>
  <c r="R788" i="3" s="1"/>
  <c r="Q789" i="3"/>
  <c r="R789" i="3" s="1"/>
  <c r="Q790" i="3"/>
  <c r="R790" i="3" s="1"/>
  <c r="Q791" i="3"/>
  <c r="R791" i="3" s="1"/>
  <c r="Q792" i="3"/>
  <c r="R792" i="3" s="1"/>
  <c r="Q793" i="3"/>
  <c r="R793" i="3" s="1"/>
  <c r="Q794" i="3"/>
  <c r="R794" i="3" s="1"/>
  <c r="Q795" i="3"/>
  <c r="R795" i="3" s="1"/>
  <c r="Q796" i="3"/>
  <c r="R796" i="3" s="1"/>
  <c r="Q797" i="3"/>
  <c r="R797" i="3" s="1"/>
  <c r="Q798" i="3"/>
  <c r="R798" i="3" s="1"/>
  <c r="Q799" i="3"/>
  <c r="R799" i="3" s="1"/>
  <c r="Q800" i="3"/>
  <c r="R800" i="3" s="1"/>
  <c r="Q801" i="3"/>
  <c r="R801" i="3" s="1"/>
  <c r="Q802" i="3"/>
  <c r="R802" i="3" s="1"/>
  <c r="Q803" i="3"/>
  <c r="R803" i="3" s="1"/>
  <c r="Q804" i="3"/>
  <c r="R804" i="3" s="1"/>
  <c r="Q805" i="3"/>
  <c r="R805" i="3" s="1"/>
  <c r="Q806" i="3"/>
  <c r="R806" i="3" s="1"/>
  <c r="Q807" i="3"/>
  <c r="R807" i="3" s="1"/>
  <c r="Q808" i="3"/>
  <c r="R808" i="3" s="1"/>
  <c r="Q809" i="3"/>
  <c r="R809" i="3" s="1"/>
  <c r="Q810" i="3"/>
  <c r="R810" i="3" s="1"/>
  <c r="Q811" i="3"/>
  <c r="R811" i="3" s="1"/>
  <c r="Q812" i="3"/>
  <c r="R812" i="3" s="1"/>
  <c r="Q813" i="3"/>
  <c r="R813" i="3" s="1"/>
  <c r="Q814" i="3"/>
  <c r="R814" i="3" s="1"/>
  <c r="Q815" i="3"/>
  <c r="R815" i="3" s="1"/>
  <c r="Q816" i="3"/>
  <c r="R816" i="3" s="1"/>
  <c r="Q817" i="3"/>
  <c r="R817" i="3" s="1"/>
  <c r="Q818" i="3"/>
  <c r="R818" i="3" s="1"/>
  <c r="Q819" i="3"/>
  <c r="R819" i="3" s="1"/>
  <c r="Q820" i="3"/>
  <c r="R820" i="3" s="1"/>
  <c r="Q821" i="3"/>
  <c r="R821" i="3" s="1"/>
  <c r="Q822" i="3"/>
  <c r="R822" i="3" s="1"/>
  <c r="Q823" i="3"/>
  <c r="R823" i="3" s="1"/>
  <c r="Q824" i="3"/>
  <c r="R824" i="3" s="1"/>
  <c r="Q825" i="3"/>
  <c r="R825" i="3" s="1"/>
  <c r="Q826" i="3"/>
  <c r="R826" i="3" s="1"/>
  <c r="Q827" i="3"/>
  <c r="R827" i="3" s="1"/>
  <c r="Q828" i="3"/>
  <c r="R828" i="3" s="1"/>
  <c r="Q829" i="3"/>
  <c r="R829" i="3" s="1"/>
  <c r="Q830" i="3"/>
  <c r="R830" i="3" s="1"/>
  <c r="Q831" i="3"/>
  <c r="R831" i="3" s="1"/>
  <c r="Q832" i="3"/>
  <c r="R832" i="3" s="1"/>
  <c r="Q833" i="3"/>
  <c r="R833" i="3" s="1"/>
  <c r="Q834" i="3"/>
  <c r="R834" i="3" s="1"/>
  <c r="Q835" i="3"/>
  <c r="R835" i="3" s="1"/>
  <c r="Q836" i="3"/>
  <c r="R836" i="3" s="1"/>
  <c r="Q837" i="3"/>
  <c r="R837" i="3" s="1"/>
  <c r="Q838" i="3"/>
  <c r="R838" i="3" s="1"/>
  <c r="Q839" i="3"/>
  <c r="R839" i="3" s="1"/>
  <c r="Q840" i="3"/>
  <c r="R840" i="3" s="1"/>
  <c r="Q841" i="3"/>
  <c r="R841" i="3" s="1"/>
  <c r="Q842" i="3"/>
  <c r="R842" i="3" s="1"/>
  <c r="Q843" i="3"/>
  <c r="R843" i="3" s="1"/>
  <c r="Q844" i="3"/>
  <c r="R844" i="3" s="1"/>
  <c r="Q845" i="3"/>
  <c r="R845" i="3" s="1"/>
  <c r="Q846" i="3"/>
  <c r="R846" i="3" s="1"/>
  <c r="Q847" i="3"/>
  <c r="R847" i="3" s="1"/>
  <c r="Q848" i="3"/>
  <c r="R848" i="3" s="1"/>
  <c r="Q849" i="3"/>
  <c r="R849" i="3" s="1"/>
  <c r="Q850" i="3"/>
  <c r="R850" i="3" s="1"/>
  <c r="Q851" i="3"/>
  <c r="R851" i="3" s="1"/>
  <c r="Q852" i="3"/>
  <c r="R852" i="3" s="1"/>
  <c r="Q853" i="3"/>
  <c r="R853" i="3" s="1"/>
  <c r="Q854" i="3"/>
  <c r="R854" i="3" s="1"/>
  <c r="Q855" i="3"/>
  <c r="R855" i="3" s="1"/>
  <c r="Q856" i="3"/>
  <c r="R856" i="3" s="1"/>
  <c r="Q857" i="3"/>
  <c r="R857" i="3" s="1"/>
  <c r="Q858" i="3"/>
  <c r="R858" i="3" s="1"/>
  <c r="Q859" i="3"/>
  <c r="R859" i="3" s="1"/>
  <c r="Q860" i="3"/>
  <c r="R860" i="3" s="1"/>
  <c r="Q861" i="3"/>
  <c r="R861" i="3" s="1"/>
  <c r="Q862" i="3"/>
  <c r="R862" i="3" s="1"/>
  <c r="Q863" i="3"/>
  <c r="R863" i="3" s="1"/>
  <c r="Q864" i="3"/>
  <c r="R864" i="3" s="1"/>
  <c r="Q865" i="3"/>
  <c r="R865" i="3" s="1"/>
  <c r="Q866" i="3"/>
  <c r="R866" i="3" s="1"/>
  <c r="Q867" i="3"/>
  <c r="R867" i="3" s="1"/>
  <c r="Q868" i="3"/>
  <c r="R868" i="3" s="1"/>
  <c r="Q869" i="3"/>
  <c r="R869" i="3" s="1"/>
  <c r="Q870" i="3"/>
  <c r="R870" i="3" s="1"/>
  <c r="Q871" i="3"/>
  <c r="R871" i="3" s="1"/>
  <c r="Q872" i="3"/>
  <c r="R872" i="3" s="1"/>
  <c r="Q873" i="3"/>
  <c r="R873" i="3" s="1"/>
  <c r="Q874" i="3"/>
  <c r="R874" i="3" s="1"/>
  <c r="Q875" i="3"/>
  <c r="R875" i="3" s="1"/>
  <c r="Q876" i="3"/>
  <c r="R876" i="3" s="1"/>
  <c r="Q877" i="3"/>
  <c r="R877" i="3" s="1"/>
  <c r="Q878" i="3"/>
  <c r="R878" i="3" s="1"/>
  <c r="Q879" i="3"/>
  <c r="R879" i="3" s="1"/>
  <c r="Q880" i="3"/>
  <c r="R880" i="3" s="1"/>
  <c r="Q881" i="3"/>
  <c r="R881" i="3" s="1"/>
  <c r="Q882" i="3"/>
  <c r="R882" i="3" s="1"/>
  <c r="Q883" i="3"/>
  <c r="R883" i="3" s="1"/>
  <c r="Q884" i="3"/>
  <c r="R884" i="3" s="1"/>
  <c r="Q885" i="3"/>
  <c r="R885" i="3" s="1"/>
  <c r="Q886" i="3"/>
  <c r="R886" i="3" s="1"/>
  <c r="Q887" i="3"/>
  <c r="R887" i="3" s="1"/>
  <c r="Q888" i="3"/>
  <c r="R888" i="3" s="1"/>
  <c r="Q889" i="3"/>
  <c r="R889" i="3" s="1"/>
  <c r="Q890" i="3"/>
  <c r="R890" i="3" s="1"/>
  <c r="Q891" i="3"/>
  <c r="R891" i="3" s="1"/>
  <c r="Q892" i="3"/>
  <c r="R892" i="3" s="1"/>
  <c r="Q893" i="3"/>
  <c r="R893" i="3" s="1"/>
  <c r="Q894" i="3"/>
  <c r="R894" i="3" s="1"/>
  <c r="Q895" i="3"/>
  <c r="R895" i="3" s="1"/>
  <c r="Q896" i="3"/>
  <c r="R896" i="3" s="1"/>
  <c r="Q897" i="3"/>
  <c r="R897" i="3" s="1"/>
  <c r="Q898" i="3"/>
  <c r="R898" i="3" s="1"/>
  <c r="Q899" i="3"/>
  <c r="R899" i="3" s="1"/>
  <c r="Q900" i="3"/>
  <c r="R900" i="3" s="1"/>
  <c r="Q901" i="3"/>
  <c r="R901" i="3" s="1"/>
  <c r="Q902" i="3"/>
  <c r="R902" i="3" s="1"/>
  <c r="Q903" i="3"/>
  <c r="R903" i="3" s="1"/>
  <c r="Q904" i="3"/>
  <c r="R904" i="3" s="1"/>
  <c r="Q905" i="3"/>
  <c r="R905" i="3" s="1"/>
  <c r="Q906" i="3"/>
  <c r="R906" i="3" s="1"/>
  <c r="Q907" i="3"/>
  <c r="R907" i="3" s="1"/>
  <c r="Q908" i="3"/>
  <c r="R908" i="3" s="1"/>
  <c r="Q909" i="3"/>
  <c r="R909" i="3" s="1"/>
  <c r="Q910" i="3"/>
  <c r="R910" i="3" s="1"/>
  <c r="Q911" i="3"/>
  <c r="R911" i="3" s="1"/>
  <c r="Q912" i="3"/>
  <c r="R912" i="3" s="1"/>
  <c r="Q913" i="3"/>
  <c r="R913" i="3" s="1"/>
  <c r="Q914" i="3"/>
  <c r="R914" i="3" s="1"/>
  <c r="Q915" i="3"/>
  <c r="R915" i="3" s="1"/>
  <c r="Q916" i="3"/>
  <c r="R916" i="3" s="1"/>
  <c r="Q917" i="3"/>
  <c r="R917" i="3" s="1"/>
  <c r="Q918" i="3"/>
  <c r="R918" i="3" s="1"/>
  <c r="Q919" i="3"/>
  <c r="R919" i="3" s="1"/>
  <c r="Q920" i="3"/>
  <c r="R920" i="3" s="1"/>
  <c r="Q921" i="3"/>
  <c r="R921" i="3" s="1"/>
  <c r="Q922" i="3"/>
  <c r="R922" i="3" s="1"/>
  <c r="Q923" i="3"/>
  <c r="R923" i="3" s="1"/>
  <c r="Q924" i="3"/>
  <c r="R924" i="3" s="1"/>
  <c r="Q925" i="3"/>
  <c r="R925" i="3" s="1"/>
  <c r="Q926" i="3"/>
  <c r="R926" i="3" s="1"/>
  <c r="Q927" i="3"/>
  <c r="R927" i="3" s="1"/>
  <c r="Q928" i="3"/>
  <c r="R928" i="3" s="1"/>
  <c r="Q929" i="3"/>
  <c r="R929" i="3" s="1"/>
  <c r="Q930" i="3"/>
  <c r="R930" i="3" s="1"/>
  <c r="Q931" i="3"/>
  <c r="R931" i="3" s="1"/>
  <c r="Q932" i="3"/>
  <c r="R932" i="3" s="1"/>
  <c r="Q933" i="3"/>
  <c r="R933" i="3" s="1"/>
  <c r="Q934" i="3"/>
  <c r="R934" i="3" s="1"/>
  <c r="Q935" i="3"/>
  <c r="R935" i="3" s="1"/>
  <c r="Q936" i="3"/>
  <c r="R936" i="3" s="1"/>
  <c r="Q937" i="3"/>
  <c r="R937" i="3" s="1"/>
  <c r="Q938" i="3"/>
  <c r="R938" i="3" s="1"/>
  <c r="Q939" i="3"/>
  <c r="R939" i="3" s="1"/>
  <c r="Q940" i="3"/>
  <c r="R940" i="3" s="1"/>
  <c r="Q941" i="3"/>
  <c r="R941" i="3" s="1"/>
  <c r="Q942" i="3"/>
  <c r="R942" i="3" s="1"/>
  <c r="Q943" i="3"/>
  <c r="R943" i="3" s="1"/>
  <c r="Q944" i="3"/>
  <c r="R944" i="3" s="1"/>
  <c r="Q945" i="3"/>
  <c r="R945" i="3" s="1"/>
  <c r="Q946" i="3"/>
  <c r="R946" i="3" s="1"/>
  <c r="Q947" i="3"/>
  <c r="R947" i="3" s="1"/>
  <c r="Q948" i="3"/>
  <c r="R948" i="3" s="1"/>
  <c r="Q949" i="3"/>
  <c r="R949" i="3" s="1"/>
  <c r="Q950" i="3"/>
  <c r="R950" i="3" s="1"/>
  <c r="Q951" i="3"/>
  <c r="R951" i="3" s="1"/>
  <c r="Q952" i="3"/>
  <c r="R952" i="3" s="1"/>
  <c r="Q953" i="3"/>
  <c r="R953" i="3" s="1"/>
  <c r="Q954" i="3"/>
  <c r="R954" i="3" s="1"/>
  <c r="Q955" i="3"/>
  <c r="R955" i="3" s="1"/>
  <c r="Q956" i="3"/>
  <c r="R956" i="3" s="1"/>
  <c r="Q957" i="3"/>
  <c r="R957" i="3" s="1"/>
  <c r="Q958" i="3"/>
  <c r="R958" i="3" s="1"/>
  <c r="Q959" i="3"/>
  <c r="R959" i="3" s="1"/>
  <c r="Q960" i="3"/>
  <c r="R960" i="3" s="1"/>
  <c r="Q961" i="3"/>
  <c r="R961" i="3" s="1"/>
  <c r="Q962" i="3"/>
  <c r="R962" i="3" s="1"/>
  <c r="Q963" i="3"/>
  <c r="R963" i="3" s="1"/>
  <c r="Q964" i="3"/>
  <c r="R964" i="3" s="1"/>
  <c r="Q965" i="3"/>
  <c r="R965" i="3" s="1"/>
  <c r="Q966" i="3"/>
  <c r="R966" i="3" s="1"/>
  <c r="Q967" i="3"/>
  <c r="R967" i="3" s="1"/>
  <c r="Q968" i="3"/>
  <c r="R968" i="3" s="1"/>
  <c r="Q969" i="3"/>
  <c r="R969" i="3" s="1"/>
  <c r="Q970" i="3"/>
  <c r="R970" i="3" s="1"/>
  <c r="Q971" i="3"/>
  <c r="R971" i="3" s="1"/>
  <c r="Q972" i="3"/>
  <c r="R972" i="3" s="1"/>
  <c r="Q973" i="3"/>
  <c r="R973" i="3" s="1"/>
  <c r="Q974" i="3"/>
  <c r="R974" i="3" s="1"/>
  <c r="Q975" i="3"/>
  <c r="R975" i="3" s="1"/>
  <c r="Q976" i="3"/>
  <c r="R976" i="3" s="1"/>
  <c r="Q977" i="3"/>
  <c r="R977" i="3" s="1"/>
  <c r="Q978" i="3"/>
  <c r="R978" i="3" s="1"/>
  <c r="Q979" i="3"/>
  <c r="R979" i="3" s="1"/>
  <c r="Q980" i="3"/>
  <c r="R980" i="3" s="1"/>
  <c r="Q981" i="3"/>
  <c r="R981" i="3" s="1"/>
  <c r="Q982" i="3"/>
  <c r="R982" i="3" s="1"/>
  <c r="Q983" i="3"/>
  <c r="R983" i="3" s="1"/>
  <c r="Q984" i="3"/>
  <c r="R984" i="3" s="1"/>
  <c r="Q985" i="3"/>
  <c r="R985" i="3" s="1"/>
  <c r="Q986" i="3"/>
  <c r="R986" i="3" s="1"/>
  <c r="Q987" i="3"/>
  <c r="R987" i="3" s="1"/>
  <c r="Q988" i="3"/>
  <c r="R988" i="3" s="1"/>
  <c r="Q989" i="3"/>
  <c r="R989" i="3" s="1"/>
  <c r="Q990" i="3"/>
  <c r="R990" i="3" s="1"/>
  <c r="Q991" i="3"/>
  <c r="R991" i="3" s="1"/>
  <c r="Q992" i="3"/>
  <c r="R992" i="3" s="1"/>
  <c r="Q993" i="3"/>
  <c r="R993" i="3" s="1"/>
  <c r="Q994" i="3"/>
  <c r="R994" i="3" s="1"/>
  <c r="Q995" i="3"/>
  <c r="R995" i="3" s="1"/>
  <c r="Q996" i="3"/>
  <c r="R996" i="3" s="1"/>
  <c r="Q997" i="3"/>
  <c r="R997" i="3" s="1"/>
  <c r="Q998" i="3"/>
  <c r="R998" i="3" s="1"/>
  <c r="Q999" i="3"/>
  <c r="R999" i="3" s="1"/>
  <c r="Q1000" i="3"/>
  <c r="R1000" i="3" s="1"/>
  <c r="Q1001" i="3"/>
  <c r="R1001" i="3" s="1"/>
  <c r="Q1002" i="3"/>
  <c r="R1002" i="3" s="1"/>
  <c r="Q1003" i="3"/>
  <c r="R1003" i="3" s="1"/>
  <c r="Q1004" i="3"/>
  <c r="R1004" i="3" s="1"/>
  <c r="Q1005" i="3"/>
  <c r="R1005" i="3" s="1"/>
  <c r="Q1006" i="3"/>
  <c r="R1006" i="3" s="1"/>
  <c r="Q1007" i="3"/>
  <c r="R1007" i="3" s="1"/>
  <c r="Q1008" i="3"/>
  <c r="R1008" i="3" s="1"/>
  <c r="Q1009" i="3"/>
  <c r="R1009" i="3" s="1"/>
  <c r="Q1010" i="3"/>
  <c r="R1010" i="3" s="1"/>
  <c r="Q1011" i="3"/>
  <c r="R1011" i="3" s="1"/>
  <c r="Q1012" i="3"/>
  <c r="R1012" i="3" s="1"/>
  <c r="Q1013" i="3"/>
  <c r="R1013" i="3" s="1"/>
  <c r="Q1014" i="3"/>
  <c r="R1014" i="3" s="1"/>
  <c r="Q1015" i="3"/>
  <c r="R1015" i="3" s="1"/>
  <c r="Q1016" i="3"/>
  <c r="R1016" i="3" s="1"/>
  <c r="Q1017" i="3"/>
  <c r="R1017" i="3" s="1"/>
  <c r="Q1018" i="3"/>
  <c r="R1018" i="3" s="1"/>
  <c r="Q1019" i="3"/>
  <c r="R1019" i="3" s="1"/>
  <c r="Q1020" i="3"/>
  <c r="R1020" i="3" s="1"/>
  <c r="Q1021" i="3"/>
  <c r="R1021" i="3" s="1"/>
  <c r="Q1022" i="3"/>
  <c r="R1022" i="3" s="1"/>
  <c r="Q1023" i="3"/>
  <c r="R1023" i="3" s="1"/>
  <c r="Q1024" i="3"/>
  <c r="R1024" i="3" s="1"/>
  <c r="Q1025" i="3"/>
  <c r="R1025" i="3" s="1"/>
  <c r="Q1026" i="3"/>
  <c r="R1026" i="3" s="1"/>
  <c r="Q1027" i="3"/>
  <c r="R1027" i="3" s="1"/>
  <c r="Q1028" i="3"/>
  <c r="R1028" i="3" s="1"/>
  <c r="Q1029" i="3"/>
  <c r="R1029" i="3" s="1"/>
  <c r="Q1030" i="3"/>
  <c r="R1030" i="3" s="1"/>
  <c r="Q1031" i="3"/>
  <c r="R1031" i="3" s="1"/>
  <c r="Q1032" i="3"/>
  <c r="R1032" i="3" s="1"/>
  <c r="Q1033" i="3"/>
  <c r="R1033" i="3" s="1"/>
  <c r="Q1034" i="3"/>
  <c r="R1034" i="3" s="1"/>
  <c r="Q1035" i="3"/>
  <c r="R1035" i="3" s="1"/>
  <c r="Q1036" i="3"/>
  <c r="R1036" i="3" s="1"/>
  <c r="Q1037" i="3"/>
  <c r="R1037" i="3" s="1"/>
  <c r="Q1038" i="3"/>
  <c r="R1038" i="3" s="1"/>
  <c r="Q1039" i="3"/>
  <c r="R1039" i="3" s="1"/>
  <c r="Q1040" i="3"/>
  <c r="R1040" i="3" s="1"/>
  <c r="Q1041" i="3"/>
  <c r="R1041" i="3" s="1"/>
  <c r="Q1042" i="3"/>
  <c r="R1042" i="3" s="1"/>
  <c r="Q1043" i="3"/>
  <c r="R1043" i="3" s="1"/>
  <c r="Q1044" i="3"/>
  <c r="R1044" i="3" s="1"/>
  <c r="Q1045" i="3"/>
  <c r="R1045" i="3" s="1"/>
  <c r="Q1046" i="3"/>
  <c r="R1046" i="3" s="1"/>
  <c r="Q1047" i="3"/>
  <c r="R1047" i="3" s="1"/>
  <c r="Q1048" i="3"/>
  <c r="R1048" i="3" s="1"/>
  <c r="Q1049" i="3"/>
  <c r="R1049" i="3" s="1"/>
  <c r="Q1050" i="3"/>
  <c r="R1050" i="3" s="1"/>
  <c r="Q1051" i="3"/>
  <c r="R1051" i="3" s="1"/>
  <c r="Q1052" i="3"/>
  <c r="R1052" i="3" s="1"/>
  <c r="Q1053" i="3"/>
  <c r="R1053" i="3" s="1"/>
  <c r="Q1054" i="3"/>
  <c r="R1054" i="3" s="1"/>
  <c r="Q1055" i="3"/>
  <c r="R1055" i="3" s="1"/>
  <c r="Q1056" i="3"/>
  <c r="R1056" i="3" s="1"/>
  <c r="Q1057" i="3"/>
  <c r="R1057" i="3" s="1"/>
  <c r="Q1058" i="3"/>
  <c r="R1058" i="3" s="1"/>
  <c r="Q1059" i="3"/>
  <c r="R1059" i="3" s="1"/>
  <c r="Q1060" i="3"/>
  <c r="R1060" i="3" s="1"/>
  <c r="Q1061" i="3"/>
  <c r="R1061" i="3" s="1"/>
  <c r="Q1062" i="3"/>
  <c r="R1062" i="3" s="1"/>
  <c r="Q1063" i="3"/>
  <c r="R1063" i="3" s="1"/>
  <c r="Q1064" i="3"/>
  <c r="R1064" i="3" s="1"/>
  <c r="Q1065" i="3"/>
  <c r="R1065" i="3" s="1"/>
  <c r="Q1066" i="3"/>
  <c r="R1066" i="3" s="1"/>
  <c r="Q1067" i="3"/>
  <c r="R1067" i="3" s="1"/>
  <c r="Q1068" i="3"/>
  <c r="R1068" i="3" s="1"/>
  <c r="Q1069" i="3"/>
  <c r="R1069" i="3" s="1"/>
  <c r="Q1070" i="3"/>
  <c r="R1070" i="3" s="1"/>
  <c r="Q1071" i="3"/>
  <c r="R1071" i="3" s="1"/>
  <c r="Q1072" i="3"/>
  <c r="R1072" i="3" s="1"/>
  <c r="Q1073" i="3"/>
  <c r="R1073" i="3" s="1"/>
  <c r="Q1074" i="3"/>
  <c r="R1074" i="3" s="1"/>
  <c r="Q1075" i="3"/>
  <c r="R1075" i="3" s="1"/>
  <c r="Q1076" i="3"/>
  <c r="R1076" i="3" s="1"/>
  <c r="Q1077" i="3"/>
  <c r="R1077" i="3" s="1"/>
  <c r="Q1078" i="3"/>
  <c r="R1078" i="3" s="1"/>
  <c r="Q1079" i="3"/>
  <c r="R1079" i="3" s="1"/>
  <c r="Q1080" i="3"/>
  <c r="R1080" i="3" s="1"/>
  <c r="Q1081" i="3"/>
  <c r="R1081" i="3" s="1"/>
  <c r="Q1082" i="3"/>
  <c r="R1082" i="3" s="1"/>
  <c r="Q1083" i="3"/>
  <c r="R1083" i="3" s="1"/>
  <c r="Q1084" i="3"/>
  <c r="R1084" i="3" s="1"/>
  <c r="Q1085" i="3"/>
  <c r="R1085" i="3" s="1"/>
  <c r="Q1086" i="3"/>
  <c r="R1086" i="3" s="1"/>
  <c r="Q1087" i="3"/>
  <c r="R1087" i="3" s="1"/>
  <c r="Q1088" i="3"/>
  <c r="R1088" i="3" s="1"/>
  <c r="Q1089" i="3"/>
  <c r="R1089" i="3" s="1"/>
  <c r="Q1090" i="3"/>
  <c r="R1090" i="3" s="1"/>
  <c r="Q1091" i="3"/>
  <c r="R1091" i="3" s="1"/>
  <c r="Q1092" i="3"/>
  <c r="R1092" i="3" s="1"/>
  <c r="Q1093" i="3"/>
  <c r="R1093" i="3" s="1"/>
  <c r="Q1094" i="3"/>
  <c r="R1094" i="3" s="1"/>
  <c r="Q1095" i="3"/>
  <c r="R1095" i="3" s="1"/>
  <c r="Q1096" i="3"/>
  <c r="R1096" i="3" s="1"/>
  <c r="Q1097" i="3"/>
  <c r="R1097" i="3" s="1"/>
  <c r="Q1098" i="3"/>
  <c r="R1098" i="3" s="1"/>
  <c r="Q1099" i="3"/>
  <c r="R1099" i="3" s="1"/>
  <c r="Q1100" i="3"/>
  <c r="R1100" i="3" s="1"/>
  <c r="Q1101" i="3"/>
  <c r="R1101" i="3" s="1"/>
  <c r="Q1102" i="3"/>
  <c r="R1102" i="3" s="1"/>
  <c r="Q1103" i="3"/>
  <c r="R1103" i="3" s="1"/>
  <c r="Q1104" i="3"/>
  <c r="R1104" i="3" s="1"/>
  <c r="Q1105" i="3"/>
  <c r="R1105" i="3" s="1"/>
  <c r="Q1106" i="3"/>
  <c r="R1106" i="3" s="1"/>
  <c r="Q1107" i="3"/>
  <c r="R1107" i="3" s="1"/>
  <c r="Q1108" i="3"/>
  <c r="R1108" i="3" s="1"/>
  <c r="Q1109" i="3"/>
  <c r="R1109" i="3" s="1"/>
  <c r="Q1110" i="3"/>
  <c r="R1110" i="3" s="1"/>
  <c r="Q1111" i="3"/>
  <c r="R1111" i="3" s="1"/>
  <c r="Q1112" i="3"/>
  <c r="R1112" i="3" s="1"/>
  <c r="Q1113" i="3"/>
  <c r="R1113" i="3" s="1"/>
  <c r="Q1114" i="3"/>
  <c r="R1114" i="3" s="1"/>
  <c r="Q1115" i="3"/>
  <c r="R1115" i="3" s="1"/>
  <c r="Q1116" i="3"/>
  <c r="R1116" i="3" s="1"/>
  <c r="Q1117" i="3"/>
  <c r="R1117" i="3" s="1"/>
  <c r="Q1118" i="3"/>
  <c r="R1118" i="3" s="1"/>
  <c r="Q1119" i="3"/>
  <c r="R1119" i="3" s="1"/>
  <c r="Q1120" i="3"/>
  <c r="R1120" i="3" s="1"/>
  <c r="Q1121" i="3"/>
  <c r="R1121" i="3" s="1"/>
  <c r="Q1122" i="3"/>
  <c r="R1122" i="3" s="1"/>
  <c r="Q1123" i="3"/>
  <c r="R1123" i="3" s="1"/>
  <c r="Q1124" i="3"/>
  <c r="R1124" i="3" s="1"/>
  <c r="Q1125" i="3"/>
  <c r="R1125" i="3" s="1"/>
  <c r="Q1126" i="3"/>
  <c r="R1126" i="3" s="1"/>
  <c r="Q1127" i="3"/>
  <c r="R1127" i="3" s="1"/>
  <c r="Q1128" i="3"/>
  <c r="R1128" i="3" s="1"/>
  <c r="Q1129" i="3"/>
  <c r="R1129" i="3" s="1"/>
  <c r="Q1130" i="3"/>
  <c r="R1130" i="3" s="1"/>
  <c r="Q1131" i="3"/>
  <c r="R1131" i="3" s="1"/>
  <c r="Q1132" i="3"/>
  <c r="R1132" i="3" s="1"/>
  <c r="Q1133" i="3"/>
  <c r="R1133" i="3" s="1"/>
  <c r="Q1134" i="3"/>
  <c r="R1134" i="3" s="1"/>
  <c r="Q1135" i="3"/>
  <c r="R1135" i="3" s="1"/>
  <c r="Q1136" i="3"/>
  <c r="R1136" i="3" s="1"/>
  <c r="Q1137" i="3"/>
  <c r="R1137" i="3" s="1"/>
  <c r="Q1138" i="3"/>
  <c r="R1138" i="3" s="1"/>
  <c r="Q1139" i="3"/>
  <c r="R1139" i="3" s="1"/>
  <c r="Q1140" i="3"/>
  <c r="R1140" i="3" s="1"/>
  <c r="Q1141" i="3"/>
  <c r="R1141" i="3" s="1"/>
  <c r="Q1142" i="3"/>
  <c r="R1142" i="3" s="1"/>
  <c r="Q1143" i="3"/>
  <c r="R1143" i="3" s="1"/>
  <c r="Q1144" i="3"/>
  <c r="R1144" i="3" s="1"/>
  <c r="Q1145" i="3"/>
  <c r="R1145" i="3" s="1"/>
  <c r="Q1146" i="3"/>
  <c r="R1146" i="3" s="1"/>
  <c r="Q1147" i="3"/>
  <c r="R1147" i="3" s="1"/>
  <c r="Q1148" i="3"/>
  <c r="R1148" i="3" s="1"/>
  <c r="Q1149" i="3"/>
  <c r="R1149" i="3" s="1"/>
  <c r="Q1150" i="3"/>
  <c r="R1150" i="3" s="1"/>
  <c r="Q1151" i="3"/>
  <c r="R1151" i="3" s="1"/>
  <c r="Q1152" i="3"/>
  <c r="R1152" i="3" s="1"/>
  <c r="Q1153" i="3"/>
  <c r="R1153" i="3" s="1"/>
  <c r="Q1154" i="3"/>
  <c r="R1154" i="3" s="1"/>
  <c r="Q1155" i="3"/>
  <c r="R1155" i="3" s="1"/>
  <c r="Q1156" i="3"/>
  <c r="R1156" i="3" s="1"/>
  <c r="Q1157" i="3"/>
  <c r="R1157" i="3" s="1"/>
  <c r="Q1158" i="3"/>
  <c r="R1158" i="3" s="1"/>
  <c r="Q1159" i="3"/>
  <c r="R1159" i="3" s="1"/>
  <c r="Q1160" i="3"/>
  <c r="R1160" i="3" s="1"/>
  <c r="Q1161" i="3"/>
  <c r="R1161" i="3" s="1"/>
  <c r="Q1162" i="3"/>
  <c r="R1162" i="3" s="1"/>
  <c r="Q1163" i="3"/>
  <c r="R1163" i="3" s="1"/>
  <c r="Q1164" i="3"/>
  <c r="R1164" i="3" s="1"/>
  <c r="Q1165" i="3"/>
  <c r="R1165" i="3" s="1"/>
  <c r="Q1166" i="3"/>
  <c r="R1166" i="3" s="1"/>
  <c r="Q1167" i="3"/>
  <c r="R1167" i="3" s="1"/>
  <c r="Q1168" i="3"/>
  <c r="R1168" i="3" s="1"/>
  <c r="Q1169" i="3"/>
  <c r="R1169" i="3" s="1"/>
  <c r="Q1170" i="3"/>
  <c r="R1170" i="3" s="1"/>
  <c r="Q1171" i="3"/>
  <c r="R1171" i="3" s="1"/>
  <c r="Q1172" i="3"/>
  <c r="R1172" i="3" s="1"/>
  <c r="Q1173" i="3"/>
  <c r="R1173" i="3" s="1"/>
  <c r="Q1174" i="3"/>
  <c r="R1174" i="3" s="1"/>
  <c r="Q1175" i="3"/>
  <c r="R1175" i="3" s="1"/>
  <c r="Q1176" i="3"/>
  <c r="R1176" i="3" s="1"/>
  <c r="Q1177" i="3"/>
  <c r="R1177" i="3" s="1"/>
  <c r="Q1178" i="3"/>
  <c r="R1178" i="3" s="1"/>
  <c r="Q1179" i="3"/>
  <c r="R1179" i="3" s="1"/>
  <c r="Q1180" i="3"/>
  <c r="R1180" i="3" s="1"/>
  <c r="Q1181" i="3"/>
  <c r="R1181" i="3" s="1"/>
  <c r="Q1182" i="3"/>
  <c r="R1182" i="3" s="1"/>
  <c r="Q1183" i="3"/>
  <c r="R1183" i="3" s="1"/>
  <c r="Q1184" i="3"/>
  <c r="R1184" i="3" s="1"/>
  <c r="Q1185" i="3"/>
  <c r="R1185" i="3" s="1"/>
  <c r="Q1186" i="3"/>
  <c r="R1186" i="3" s="1"/>
  <c r="Q1187" i="3"/>
  <c r="R1187" i="3" s="1"/>
  <c r="Q1188" i="3"/>
  <c r="R1188" i="3" s="1"/>
  <c r="Q1189" i="3"/>
  <c r="R1189" i="3" s="1"/>
  <c r="Q1190" i="3"/>
  <c r="R1190" i="3" s="1"/>
  <c r="Q1191" i="3"/>
  <c r="R1191" i="3" s="1"/>
  <c r="Q1192" i="3"/>
  <c r="R1192" i="3" s="1"/>
  <c r="Q1193" i="3"/>
  <c r="R1193" i="3" s="1"/>
  <c r="Q1194" i="3"/>
  <c r="R1194" i="3" s="1"/>
  <c r="Q1195" i="3"/>
  <c r="R1195" i="3" s="1"/>
  <c r="Q1196" i="3"/>
  <c r="R1196" i="3" s="1"/>
  <c r="Q1197" i="3"/>
  <c r="R1197" i="3" s="1"/>
  <c r="Q1198" i="3"/>
  <c r="R1198" i="3" s="1"/>
  <c r="Q1199" i="3"/>
  <c r="R1199" i="3" s="1"/>
  <c r="Q1200" i="3"/>
  <c r="R1200" i="3" s="1"/>
  <c r="Q1201" i="3"/>
  <c r="R1201" i="3" s="1"/>
  <c r="Q2" i="3"/>
  <c r="R2" i="3" s="1"/>
  <c r="V2" i="1"/>
  <c r="AB1188" i="1"/>
  <c r="AB1185" i="1"/>
  <c r="AB1174" i="1"/>
  <c r="AB1173" i="1"/>
  <c r="AB1172" i="1"/>
  <c r="AB1171" i="1"/>
  <c r="AB1160" i="1"/>
  <c r="AB1155" i="1"/>
  <c r="AB1150" i="1"/>
  <c r="AB1149" i="1"/>
  <c r="AB1141" i="1"/>
  <c r="AB1140" i="1"/>
  <c r="AB1138" i="1"/>
  <c r="AB1122" i="1"/>
  <c r="AB1121" i="1"/>
  <c r="AB1112" i="1"/>
  <c r="AB1103" i="1"/>
  <c r="AB1099" i="1"/>
  <c r="AB1097" i="1"/>
  <c r="AB1096" i="1"/>
  <c r="AB1087" i="1"/>
  <c r="AB1085" i="1"/>
  <c r="AB1079" i="1"/>
  <c r="AB1072" i="1"/>
  <c r="AB1066" i="1"/>
  <c r="AB1065" i="1"/>
  <c r="AB1062" i="1"/>
  <c r="AB1044" i="1"/>
  <c r="AB1043" i="1"/>
  <c r="AB1035" i="1"/>
  <c r="AB1034" i="1"/>
  <c r="AB1033" i="1"/>
  <c r="AB1015" i="1"/>
  <c r="AB1004" i="1"/>
  <c r="AB1001" i="1"/>
  <c r="AB992" i="1"/>
  <c r="AB991" i="1"/>
  <c r="AB981" i="1"/>
  <c r="AB980" i="1"/>
  <c r="AB978" i="1"/>
  <c r="AB975" i="1"/>
  <c r="AB973" i="1"/>
  <c r="AB961" i="1"/>
  <c r="AB960" i="1"/>
  <c r="AB959" i="1"/>
  <c r="AB954" i="1"/>
  <c r="AB947" i="1"/>
  <c r="AB945" i="1"/>
  <c r="AB942" i="1"/>
  <c r="AB934" i="1"/>
  <c r="AB933" i="1"/>
  <c r="AB915" i="1"/>
  <c r="AB912" i="1"/>
  <c r="AB911" i="1"/>
  <c r="AB892" i="1"/>
  <c r="AB889" i="1"/>
  <c r="AB888" i="1"/>
  <c r="AB885" i="1"/>
  <c r="AB878" i="1"/>
  <c r="AB874" i="1"/>
  <c r="AB873" i="1"/>
  <c r="AB872" i="1"/>
  <c r="AB840" i="1"/>
  <c r="AB834" i="1"/>
  <c r="AB833" i="1"/>
  <c r="AB832" i="1"/>
  <c r="AB815" i="1"/>
  <c r="AB814" i="1"/>
  <c r="AB813" i="1"/>
  <c r="AB804" i="1"/>
  <c r="AB802" i="1"/>
  <c r="AB801" i="1"/>
  <c r="AB791" i="1"/>
  <c r="AB790" i="1"/>
  <c r="AB789" i="1"/>
  <c r="AB785" i="1"/>
  <c r="AB780" i="1"/>
  <c r="AB779" i="1"/>
  <c r="AB777" i="1"/>
  <c r="AB765" i="1"/>
  <c r="AB758" i="1"/>
  <c r="AB752" i="1"/>
  <c r="AB751" i="1"/>
  <c r="AB750" i="1"/>
  <c r="AB744" i="1"/>
  <c r="AB742" i="1"/>
  <c r="AB733" i="1"/>
  <c r="AB732" i="1"/>
  <c r="AB730" i="1"/>
  <c r="AB729" i="1"/>
  <c r="AB721" i="1"/>
  <c r="AB718" i="1"/>
  <c r="AB704" i="1"/>
  <c r="AB699" i="1"/>
  <c r="AB698" i="1"/>
  <c r="AB692" i="1"/>
  <c r="AB687" i="1"/>
  <c r="AB684" i="1"/>
  <c r="AB683" i="1"/>
  <c r="AB672" i="1"/>
  <c r="AB670" i="1"/>
  <c r="AB669" i="1"/>
  <c r="AB655" i="1"/>
  <c r="AB654" i="1"/>
  <c r="AB652" i="1"/>
  <c r="AB647" i="1"/>
  <c r="AB621" i="1"/>
  <c r="AB616" i="1"/>
  <c r="AB614" i="1"/>
  <c r="AB609" i="1"/>
  <c r="AB608" i="1"/>
  <c r="AB602" i="1"/>
  <c r="AB596" i="1"/>
  <c r="AB586" i="1"/>
  <c r="AB580" i="1"/>
  <c r="AB579" i="1"/>
  <c r="AB576" i="1"/>
  <c r="AB563" i="1"/>
  <c r="AB556" i="1"/>
  <c r="AB555" i="1"/>
  <c r="AB548" i="1"/>
  <c r="AB530" i="1"/>
  <c r="AB528" i="1"/>
  <c r="AB523" i="1"/>
  <c r="AB518" i="1"/>
  <c r="AB506" i="1"/>
  <c r="AB502" i="1"/>
  <c r="AB498" i="1"/>
  <c r="AB494" i="1"/>
  <c r="AB493" i="1"/>
  <c r="AB492" i="1"/>
  <c r="AB484" i="1"/>
  <c r="AB482" i="1"/>
  <c r="AB481" i="1"/>
  <c r="AB479" i="1"/>
  <c r="AB468" i="1"/>
  <c r="AB465" i="1"/>
  <c r="AB457" i="1"/>
  <c r="AB454" i="1"/>
  <c r="AB453" i="1"/>
  <c r="AB452" i="1"/>
  <c r="AB443" i="1"/>
  <c r="AB440" i="1"/>
  <c r="AB438" i="1"/>
  <c r="AB437" i="1"/>
  <c r="AB422" i="1"/>
  <c r="AB421" i="1"/>
  <c r="AB418" i="1"/>
  <c r="AB413" i="1"/>
  <c r="AB406" i="1"/>
  <c r="AB402" i="1"/>
  <c r="AB401" i="1"/>
  <c r="AB382" i="1"/>
  <c r="AB375" i="1"/>
  <c r="AB374" i="1"/>
  <c r="AB372" i="1"/>
  <c r="AB370" i="1"/>
  <c r="AB367" i="1"/>
  <c r="AB357" i="1"/>
  <c r="AB356" i="1"/>
  <c r="AB355" i="1"/>
  <c r="AB354" i="1"/>
  <c r="AB347" i="1"/>
  <c r="AB346" i="1"/>
  <c r="AB343" i="1"/>
  <c r="AB334" i="1"/>
  <c r="AB325" i="1"/>
  <c r="AB314" i="1"/>
  <c r="AB313" i="1"/>
  <c r="AB312" i="1"/>
  <c r="AB310" i="1"/>
  <c r="AB308" i="1"/>
  <c r="AB299" i="1"/>
  <c r="AB294" i="1"/>
  <c r="AB291" i="1"/>
  <c r="AB289" i="1"/>
  <c r="AB277" i="1"/>
  <c r="AB275" i="1"/>
  <c r="AB264" i="1"/>
  <c r="AB263" i="1"/>
  <c r="AB262" i="1"/>
  <c r="AB261" i="1"/>
  <c r="AB252" i="1"/>
  <c r="AB248" i="1"/>
  <c r="AB239" i="1"/>
  <c r="AB237" i="1"/>
  <c r="AB235" i="1"/>
  <c r="AB233" i="1"/>
  <c r="AB222" i="1"/>
  <c r="AB214" i="1"/>
  <c r="AB206" i="1"/>
  <c r="AB199" i="1"/>
  <c r="AB197" i="1"/>
  <c r="AB196" i="1"/>
  <c r="AB191" i="1"/>
  <c r="AB190" i="1"/>
  <c r="AB180" i="1"/>
  <c r="AB167" i="1"/>
  <c r="AB165" i="1"/>
  <c r="AB158" i="1"/>
  <c r="AB157" i="1"/>
  <c r="AB153" i="1"/>
  <c r="AB150" i="1"/>
  <c r="AB149" i="1"/>
  <c r="AB148" i="1"/>
  <c r="AB141" i="1"/>
  <c r="AB130" i="1"/>
  <c r="AB123" i="1"/>
  <c r="AB121" i="1"/>
  <c r="AB120" i="1"/>
  <c r="AB116" i="1"/>
  <c r="AB107" i="1"/>
  <c r="AB105" i="1"/>
  <c r="AB96" i="1"/>
  <c r="AB95" i="1"/>
  <c r="AB94" i="1"/>
  <c r="AB90" i="1"/>
  <c r="AB89" i="1"/>
  <c r="AB80" i="1"/>
  <c r="AB79" i="1"/>
  <c r="AB77" i="1"/>
  <c r="AB72" i="1"/>
  <c r="AB70" i="1"/>
  <c r="AB58" i="1"/>
  <c r="AB52" i="1"/>
  <c r="AB51" i="1"/>
  <c r="AB212" i="1"/>
  <c r="AB53" i="1"/>
  <c r="AA1174" i="1"/>
  <c r="AA1172" i="1"/>
  <c r="AA1148" i="1"/>
  <c r="AB1148" i="1" s="1"/>
  <c r="AA1134" i="1"/>
  <c r="AB1134" i="1" s="1"/>
  <c r="AA1112" i="1"/>
  <c r="AA1107" i="1"/>
  <c r="AB1107" i="1" s="1"/>
  <c r="AA1106" i="1"/>
  <c r="AB1106" i="1" s="1"/>
  <c r="AA1077" i="1"/>
  <c r="AB1077" i="1" s="1"/>
  <c r="AA1072" i="1"/>
  <c r="AA1065" i="1"/>
  <c r="AA1062" i="1"/>
  <c r="AA1054" i="1"/>
  <c r="AB1054" i="1" s="1"/>
  <c r="AA1049" i="1"/>
  <c r="AB1049" i="1" s="1"/>
  <c r="AA1045" i="1"/>
  <c r="AB1045" i="1" s="1"/>
  <c r="AA1039" i="1"/>
  <c r="AB1039" i="1" s="1"/>
  <c r="AA1038" i="1"/>
  <c r="AB1038" i="1" s="1"/>
  <c r="AA1033" i="1"/>
  <c r="AA1032" i="1"/>
  <c r="AB1032" i="1" s="1"/>
  <c r="AA1031" i="1"/>
  <c r="AB1031" i="1" s="1"/>
  <c r="AA1025" i="1"/>
  <c r="AB1025" i="1" s="1"/>
  <c r="AA1017" i="1"/>
  <c r="AB1017" i="1" s="1"/>
  <c r="AA1011" i="1"/>
  <c r="AB1011" i="1" s="1"/>
  <c r="AA1006" i="1"/>
  <c r="AB1006" i="1" s="1"/>
  <c r="AA1005" i="1"/>
  <c r="AB1005" i="1" s="1"/>
  <c r="AA1004" i="1"/>
  <c r="AA999" i="1"/>
  <c r="AB999" i="1" s="1"/>
  <c r="AA995" i="1"/>
  <c r="AB995" i="1" s="1"/>
  <c r="AA986" i="1"/>
  <c r="AB986" i="1" s="1"/>
  <c r="AA978" i="1"/>
  <c r="AA973" i="1"/>
  <c r="AA958" i="1"/>
  <c r="AB958" i="1" s="1"/>
  <c r="AA957" i="1"/>
  <c r="AB957" i="1" s="1"/>
  <c r="AA954" i="1"/>
  <c r="AA947" i="1"/>
  <c r="AA934" i="1"/>
  <c r="AA933" i="1"/>
  <c r="AA922" i="1"/>
  <c r="AB922" i="1" s="1"/>
  <c r="AA912" i="1"/>
  <c r="AA911" i="1"/>
  <c r="AA897" i="1"/>
  <c r="AB897" i="1" s="1"/>
  <c r="AA889" i="1"/>
  <c r="AA888" i="1"/>
  <c r="AA878" i="1"/>
  <c r="AA872" i="1"/>
  <c r="AA866" i="1"/>
  <c r="AB866" i="1" s="1"/>
  <c r="AA848" i="1"/>
  <c r="AB848" i="1" s="1"/>
  <c r="AA847" i="1"/>
  <c r="AB847" i="1" s="1"/>
  <c r="AA839" i="1"/>
  <c r="AB839" i="1" s="1"/>
  <c r="AA837" i="1"/>
  <c r="AB837" i="1" s="1"/>
  <c r="AA834" i="1"/>
  <c r="AA825" i="1"/>
  <c r="AB825" i="1" s="1"/>
  <c r="AA820" i="1"/>
  <c r="AB820" i="1" s="1"/>
  <c r="AA818" i="1"/>
  <c r="AB818" i="1" s="1"/>
  <c r="AA813" i="1"/>
  <c r="AA809" i="1"/>
  <c r="AB809" i="1" s="1"/>
  <c r="AA796" i="1"/>
  <c r="AB796" i="1" s="1"/>
  <c r="AA790" i="1"/>
  <c r="AA784" i="1"/>
  <c r="AB784" i="1" s="1"/>
  <c r="AA783" i="1"/>
  <c r="AB783" i="1" s="1"/>
  <c r="AA782" i="1"/>
  <c r="AB782" i="1" s="1"/>
  <c r="AA766" i="1"/>
  <c r="AB766" i="1" s="1"/>
  <c r="AA764" i="1"/>
  <c r="AB764" i="1" s="1"/>
  <c r="AA757" i="1"/>
  <c r="AB757" i="1" s="1"/>
  <c r="AA756" i="1"/>
  <c r="AB756" i="1" s="1"/>
  <c r="AA752" i="1"/>
  <c r="AA744" i="1"/>
  <c r="AA739" i="1"/>
  <c r="AB739" i="1" s="1"/>
  <c r="AA732" i="1"/>
  <c r="AA729" i="1"/>
  <c r="AA717" i="1"/>
  <c r="AB717" i="1" s="1"/>
  <c r="AA714" i="1"/>
  <c r="AB714" i="1" s="1"/>
  <c r="AA696" i="1"/>
  <c r="AB696" i="1" s="1"/>
  <c r="AA692" i="1"/>
  <c r="AA687" i="1"/>
  <c r="AA684" i="1"/>
  <c r="AA674" i="1"/>
  <c r="AB674" i="1" s="1"/>
  <c r="AA670" i="1"/>
  <c r="AA669" i="1"/>
  <c r="AA666" i="1"/>
  <c r="AB666" i="1" s="1"/>
  <c r="AA658" i="1"/>
  <c r="AB658" i="1" s="1"/>
  <c r="AA647" i="1"/>
  <c r="AA634" i="1"/>
  <c r="AB634" i="1" s="1"/>
  <c r="AA624" i="1"/>
  <c r="AB624" i="1" s="1"/>
  <c r="AA621" i="1"/>
  <c r="AA616" i="1"/>
  <c r="AA615" i="1"/>
  <c r="AB615" i="1" s="1"/>
  <c r="AA612" i="1"/>
  <c r="AB612" i="1" s="1"/>
  <c r="AA611" i="1"/>
  <c r="AB611" i="1" s="1"/>
  <c r="AA609" i="1"/>
  <c r="AA595" i="1"/>
  <c r="AB595" i="1" s="1"/>
  <c r="AA574" i="1"/>
  <c r="AB574" i="1" s="1"/>
  <c r="AA563" i="1"/>
  <c r="AA551" i="1"/>
  <c r="AB551" i="1" s="1"/>
  <c r="AA550" i="1"/>
  <c r="AB550" i="1" s="1"/>
  <c r="AA546" i="1"/>
  <c r="AB546" i="1" s="1"/>
  <c r="AA531" i="1"/>
  <c r="AB531" i="1" s="1"/>
  <c r="AA530" i="1"/>
  <c r="AA528" i="1"/>
  <c r="AA523" i="1"/>
  <c r="AA518" i="1"/>
  <c r="AA512" i="1"/>
  <c r="AB512" i="1" s="1"/>
  <c r="AA507" i="1"/>
  <c r="AB507" i="1" s="1"/>
  <c r="AA505" i="1"/>
  <c r="AB505" i="1" s="1"/>
  <c r="AA504" i="1"/>
  <c r="AB504" i="1" s="1"/>
  <c r="AA499" i="1"/>
  <c r="AB499" i="1" s="1"/>
  <c r="AA498" i="1"/>
  <c r="AA488" i="1"/>
  <c r="AB488" i="1" s="1"/>
  <c r="AA484" i="1"/>
  <c r="AA476" i="1"/>
  <c r="AB476" i="1" s="1"/>
  <c r="AA474" i="1"/>
  <c r="AB474" i="1" s="1"/>
  <c r="AA473" i="1"/>
  <c r="AB473" i="1" s="1"/>
  <c r="AA458" i="1"/>
  <c r="AB458" i="1" s="1"/>
  <c r="AA457" i="1"/>
  <c r="AA449" i="1"/>
  <c r="AB449" i="1" s="1"/>
  <c r="AA446" i="1"/>
  <c r="AB446" i="1" s="1"/>
  <c r="AA443" i="1"/>
  <c r="AA438" i="1"/>
  <c r="AA422" i="1"/>
  <c r="AA416" i="1"/>
  <c r="AB416" i="1" s="1"/>
  <c r="AA414" i="1"/>
  <c r="AB414" i="1" s="1"/>
  <c r="AA413" i="1"/>
  <c r="AA401" i="1"/>
  <c r="AA399" i="1"/>
  <c r="AB399" i="1" s="1"/>
  <c r="AA398" i="1"/>
  <c r="AB398" i="1" s="1"/>
  <c r="AA389" i="1"/>
  <c r="AB389" i="1" s="1"/>
  <c r="AA386" i="1"/>
  <c r="AB386" i="1" s="1"/>
  <c r="AA381" i="1"/>
  <c r="AB381" i="1" s="1"/>
  <c r="AA378" i="1"/>
  <c r="AB378" i="1" s="1"/>
  <c r="AA375" i="1"/>
  <c r="AA367" i="1"/>
  <c r="AA363" i="1"/>
  <c r="AB363" i="1" s="1"/>
  <c r="AA357" i="1"/>
  <c r="AA354" i="1"/>
  <c r="AA341" i="1"/>
  <c r="AB341" i="1" s="1"/>
  <c r="AA333" i="1"/>
  <c r="AB333" i="1" s="1"/>
  <c r="AA326" i="1"/>
  <c r="AB326" i="1" s="1"/>
  <c r="AA322" i="1"/>
  <c r="AB322" i="1" s="1"/>
  <c r="AA314" i="1"/>
  <c r="AA313" i="1"/>
  <c r="AA308" i="1"/>
  <c r="AA298" i="1"/>
  <c r="AB298" i="1" s="1"/>
  <c r="AA294" i="1"/>
  <c r="AA291" i="1"/>
  <c r="AA278" i="1"/>
  <c r="AB278" i="1" s="1"/>
  <c r="AA277" i="1"/>
  <c r="AA269" i="1"/>
  <c r="AB269" i="1" s="1"/>
  <c r="AA268" i="1"/>
  <c r="AB268" i="1" s="1"/>
  <c r="AA267" i="1"/>
  <c r="AB267" i="1" s="1"/>
  <c r="AA264" i="1"/>
  <c r="AA263" i="1"/>
  <c r="AA260" i="1"/>
  <c r="AB260" i="1" s="1"/>
  <c r="AA249" i="1"/>
  <c r="AB249" i="1" s="1"/>
  <c r="AA245" i="1"/>
  <c r="AB245" i="1" s="1"/>
  <c r="AA243" i="1"/>
  <c r="AB243" i="1" s="1"/>
  <c r="AA239" i="1"/>
  <c r="AA235" i="1"/>
  <c r="AA233" i="1"/>
  <c r="AA227" i="1"/>
  <c r="AB227" i="1" s="1"/>
  <c r="AA226" i="1"/>
  <c r="AB226" i="1" s="1"/>
  <c r="AA225" i="1"/>
  <c r="AB225" i="1" s="1"/>
  <c r="AA214" i="1"/>
  <c r="AA210" i="1"/>
  <c r="AB210" i="1" s="1"/>
  <c r="AA209" i="1"/>
  <c r="AB209" i="1" s="1"/>
  <c r="AA206" i="1"/>
  <c r="AA197" i="1"/>
  <c r="AA194" i="1"/>
  <c r="AB194" i="1" s="1"/>
  <c r="AA179" i="1"/>
  <c r="AB179" i="1" s="1"/>
  <c r="AA165" i="1"/>
  <c r="AA160" i="1"/>
  <c r="AB160" i="1" s="1"/>
  <c r="AA158" i="1"/>
  <c r="AA157" i="1"/>
  <c r="AA150" i="1"/>
  <c r="AA145" i="1"/>
  <c r="AB145" i="1" s="1"/>
  <c r="AA144" i="1"/>
  <c r="AB144" i="1" s="1"/>
  <c r="AA143" i="1"/>
  <c r="AB143" i="1" s="1"/>
  <c r="AA142" i="1"/>
  <c r="AB142" i="1" s="1"/>
  <c r="AA141" i="1"/>
  <c r="AA134" i="1"/>
  <c r="AB134" i="1" s="1"/>
  <c r="AA133" i="1"/>
  <c r="AB133" i="1" s="1"/>
  <c r="AA116" i="1"/>
  <c r="AA114" i="1"/>
  <c r="AB114" i="1" s="1"/>
  <c r="AA110" i="1"/>
  <c r="AB110" i="1" s="1"/>
  <c r="AA106" i="1"/>
  <c r="AB106" i="1" s="1"/>
  <c r="AA102" i="1"/>
  <c r="AB102" i="1" s="1"/>
  <c r="AA89" i="1"/>
  <c r="AA80" i="1"/>
  <c r="AA79" i="1"/>
  <c r="AA77" i="1"/>
  <c r="AA72" i="1"/>
  <c r="AA64" i="1"/>
  <c r="AB64" i="1" s="1"/>
  <c r="AA46" i="1"/>
  <c r="AB46" i="1" s="1"/>
  <c r="AA38" i="1"/>
  <c r="AB38" i="1" s="1"/>
  <c r="AA24" i="1"/>
  <c r="AB24" i="1" s="1"/>
  <c r="AA20" i="1"/>
  <c r="AB20" i="1" s="1"/>
  <c r="AA17" i="1"/>
  <c r="AB17" i="1" s="1"/>
  <c r="AA13" i="1"/>
  <c r="AB13" i="1" s="1"/>
  <c r="AA10" i="1"/>
  <c r="AB10" i="1" s="1"/>
  <c r="AA7" i="1"/>
  <c r="AB7" i="1" s="1"/>
  <c r="AA5" i="1"/>
  <c r="AB5" i="1" s="1"/>
  <c r="AA1200" i="1"/>
  <c r="AB1200" i="1" s="1"/>
  <c r="AA1195" i="1"/>
  <c r="AB1195" i="1" s="1"/>
  <c r="AA1192" i="1"/>
  <c r="AB1192" i="1" s="1"/>
  <c r="AA1187" i="1"/>
  <c r="AB1187" i="1" s="1"/>
  <c r="AA1186" i="1"/>
  <c r="AB1186" i="1" s="1"/>
  <c r="AA1184" i="1"/>
  <c r="AB1184" i="1" s="1"/>
  <c r="AA1179" i="1"/>
  <c r="AB1179" i="1" s="1"/>
  <c r="AA1178" i="1"/>
  <c r="AB1178" i="1" s="1"/>
  <c r="AA1167" i="1"/>
  <c r="AB1167" i="1" s="1"/>
  <c r="AA1165" i="1"/>
  <c r="AB1165" i="1" s="1"/>
  <c r="AA1163" i="1"/>
  <c r="AB1163" i="1" s="1"/>
  <c r="AA1162" i="1"/>
  <c r="AB1162" i="1" s="1"/>
  <c r="AA1154" i="1"/>
  <c r="AB1154" i="1" s="1"/>
  <c r="AA1152" i="1"/>
  <c r="AB1152" i="1" s="1"/>
  <c r="AA1151" i="1"/>
  <c r="AB1151" i="1" s="1"/>
  <c r="AA1145" i="1"/>
  <c r="AB1145" i="1" s="1"/>
  <c r="AA1142" i="1"/>
  <c r="AB1142" i="1" s="1"/>
  <c r="AA1127" i="1"/>
  <c r="AB1127" i="1" s="1"/>
  <c r="AA1124" i="1"/>
  <c r="AB1124" i="1" s="1"/>
  <c r="AA1114" i="1"/>
  <c r="AB1114" i="1" s="1"/>
  <c r="AA1113" i="1"/>
  <c r="AB1113" i="1" s="1"/>
  <c r="AA1110" i="1"/>
  <c r="AB1110" i="1" s="1"/>
  <c r="AA1109" i="1"/>
  <c r="AB1109" i="1" s="1"/>
  <c r="AA1105" i="1"/>
  <c r="AB1105" i="1" s="1"/>
  <c r="AA1101" i="1"/>
  <c r="AB1101" i="1" s="1"/>
  <c r="AA1091" i="1"/>
  <c r="AB1091" i="1" s="1"/>
  <c r="AA1083" i="1"/>
  <c r="AB1083" i="1" s="1"/>
  <c r="AA1076" i="1"/>
  <c r="AB1076" i="1" s="1"/>
  <c r="AA1069" i="1"/>
  <c r="AB1069" i="1" s="1"/>
  <c r="AA1064" i="1"/>
  <c r="AB1064" i="1" s="1"/>
  <c r="AA1046" i="1"/>
  <c r="AB1046" i="1" s="1"/>
  <c r="AA1036" i="1"/>
  <c r="AB1036" i="1" s="1"/>
  <c r="AA1030" i="1"/>
  <c r="AB1030" i="1" s="1"/>
  <c r="AA1023" i="1"/>
  <c r="AB1023" i="1" s="1"/>
  <c r="AA1021" i="1"/>
  <c r="AB1021" i="1" s="1"/>
  <c r="AA1014" i="1"/>
  <c r="AB1014" i="1" s="1"/>
  <c r="AA1013" i="1"/>
  <c r="AB1013" i="1" s="1"/>
  <c r="AA1010" i="1"/>
  <c r="AB1010" i="1" s="1"/>
  <c r="AA982" i="1"/>
  <c r="AB982" i="1" s="1"/>
  <c r="AA970" i="1"/>
  <c r="AB970" i="1" s="1"/>
  <c r="AA966" i="1"/>
  <c r="AB966" i="1" s="1"/>
  <c r="AA956" i="1"/>
  <c r="AB956" i="1" s="1"/>
  <c r="AA952" i="1"/>
  <c r="AB952" i="1" s="1"/>
  <c r="AA939" i="1"/>
  <c r="AB939" i="1" s="1"/>
  <c r="AA921" i="1"/>
  <c r="AB921" i="1" s="1"/>
  <c r="AA919" i="1"/>
  <c r="AB919" i="1" s="1"/>
  <c r="AA918" i="1"/>
  <c r="AB918" i="1" s="1"/>
  <c r="AA910" i="1"/>
  <c r="AB910" i="1" s="1"/>
  <c r="AA907" i="1"/>
  <c r="AB907" i="1" s="1"/>
  <c r="AA894" i="1"/>
  <c r="AB894" i="1" s="1"/>
  <c r="AA891" i="1"/>
  <c r="AB891" i="1" s="1"/>
  <c r="AA876" i="1"/>
  <c r="AB876" i="1" s="1"/>
  <c r="AA875" i="1"/>
  <c r="AB875" i="1" s="1"/>
  <c r="AA867" i="1"/>
  <c r="AB867" i="1" s="1"/>
  <c r="AA859" i="1"/>
  <c r="AB859" i="1" s="1"/>
  <c r="AA858" i="1"/>
  <c r="AB858" i="1" s="1"/>
  <c r="AA856" i="1"/>
  <c r="AB856" i="1" s="1"/>
  <c r="AA852" i="1"/>
  <c r="AB852" i="1" s="1"/>
  <c r="AA851" i="1"/>
  <c r="AB851" i="1" s="1"/>
  <c r="AA835" i="1"/>
  <c r="AB835" i="1" s="1"/>
  <c r="AA816" i="1"/>
  <c r="AB816" i="1" s="1"/>
  <c r="AA806" i="1"/>
  <c r="AB806" i="1" s="1"/>
  <c r="AA803" i="1"/>
  <c r="AB803" i="1" s="1"/>
  <c r="AA800" i="1"/>
  <c r="AB800" i="1" s="1"/>
  <c r="AA778" i="1"/>
  <c r="AB778" i="1" s="1"/>
  <c r="AA772" i="1"/>
  <c r="AB772" i="1" s="1"/>
  <c r="AA770" i="1"/>
  <c r="AB770" i="1" s="1"/>
  <c r="AA769" i="1"/>
  <c r="AB769" i="1" s="1"/>
  <c r="AA760" i="1"/>
  <c r="AB760" i="1" s="1"/>
  <c r="AA759" i="1"/>
  <c r="AB759" i="1" s="1"/>
  <c r="AA755" i="1"/>
  <c r="AB755" i="1" s="1"/>
  <c r="AA753" i="1"/>
  <c r="AB753" i="1" s="1"/>
  <c r="AA738" i="1"/>
  <c r="AB738" i="1" s="1"/>
  <c r="AA731" i="1"/>
  <c r="AB731" i="1" s="1"/>
  <c r="AA723" i="1"/>
  <c r="AB723" i="1" s="1"/>
  <c r="AA720" i="1"/>
  <c r="AB720" i="1" s="1"/>
  <c r="AA708" i="1"/>
  <c r="AB708" i="1" s="1"/>
  <c r="AA707" i="1"/>
  <c r="AB707" i="1" s="1"/>
  <c r="AA705" i="1"/>
  <c r="AB705" i="1" s="1"/>
  <c r="AA703" i="1"/>
  <c r="AB703" i="1" s="1"/>
  <c r="AA695" i="1"/>
  <c r="AB695" i="1" s="1"/>
  <c r="AA693" i="1"/>
  <c r="AB693" i="1" s="1"/>
  <c r="AA688" i="1"/>
  <c r="AB688" i="1" s="1"/>
  <c r="AA682" i="1"/>
  <c r="AB682" i="1" s="1"/>
  <c r="AA679" i="1"/>
  <c r="AB679" i="1" s="1"/>
  <c r="AA678" i="1"/>
  <c r="AB678" i="1" s="1"/>
  <c r="AA671" i="1"/>
  <c r="AB671" i="1" s="1"/>
  <c r="AA667" i="1"/>
  <c r="AB667" i="1" s="1"/>
  <c r="AA662" i="1"/>
  <c r="AB662" i="1" s="1"/>
  <c r="AA661" i="1"/>
  <c r="AB661" i="1" s="1"/>
  <c r="AA660" i="1"/>
  <c r="AB660" i="1" s="1"/>
  <c r="AA653" i="1"/>
  <c r="AB653" i="1" s="1"/>
  <c r="AA651" i="1"/>
  <c r="AB651" i="1" s="1"/>
  <c r="AA649" i="1"/>
  <c r="AB649" i="1" s="1"/>
  <c r="AA639" i="1"/>
  <c r="AB639" i="1" s="1"/>
  <c r="AA635" i="1"/>
  <c r="AB635" i="1" s="1"/>
  <c r="AA632" i="1"/>
  <c r="AB632" i="1" s="1"/>
  <c r="AA629" i="1"/>
  <c r="AB629" i="1" s="1"/>
  <c r="AA626" i="1"/>
  <c r="AB626" i="1" s="1"/>
  <c r="AA620" i="1"/>
  <c r="AB620" i="1" s="1"/>
  <c r="AA619" i="1"/>
  <c r="AB619" i="1" s="1"/>
  <c r="AA618" i="1"/>
  <c r="AB618" i="1" s="1"/>
  <c r="AA604" i="1"/>
  <c r="AB604" i="1" s="1"/>
  <c r="AA601" i="1"/>
  <c r="AB601" i="1" s="1"/>
  <c r="AA600" i="1"/>
  <c r="AB600" i="1" s="1"/>
  <c r="AA590" i="1"/>
  <c r="AB590" i="1" s="1"/>
  <c r="AA589" i="1"/>
  <c r="AB589" i="1" s="1"/>
  <c r="AA584" i="1"/>
  <c r="AB584" i="1" s="1"/>
  <c r="AA578" i="1"/>
  <c r="AB578" i="1" s="1"/>
  <c r="AA572" i="1"/>
  <c r="AB572" i="1" s="1"/>
  <c r="AA571" i="1"/>
  <c r="AB571" i="1" s="1"/>
  <c r="AA570" i="1"/>
  <c r="AB570" i="1" s="1"/>
  <c r="AA568" i="1"/>
  <c r="AB568" i="1" s="1"/>
  <c r="AA560" i="1"/>
  <c r="AB560" i="1" s="1"/>
  <c r="AA554" i="1"/>
  <c r="AB554" i="1" s="1"/>
  <c r="AA549" i="1"/>
  <c r="AB549" i="1" s="1"/>
  <c r="AA545" i="1"/>
  <c r="AB545" i="1" s="1"/>
  <c r="AA543" i="1"/>
  <c r="AB543" i="1" s="1"/>
  <c r="AA541" i="1"/>
  <c r="AB541" i="1" s="1"/>
  <c r="AA536" i="1"/>
  <c r="AB536" i="1" s="1"/>
  <c r="AA529" i="1"/>
  <c r="AB529" i="1" s="1"/>
  <c r="AA527" i="1"/>
  <c r="AB527" i="1" s="1"/>
  <c r="AA526" i="1"/>
  <c r="AB526" i="1" s="1"/>
  <c r="AA524" i="1"/>
  <c r="AB524" i="1" s="1"/>
  <c r="AA521" i="1"/>
  <c r="AB521" i="1" s="1"/>
  <c r="AA519" i="1"/>
  <c r="AB519" i="1" s="1"/>
  <c r="AA514" i="1"/>
  <c r="AB514" i="1" s="1"/>
  <c r="AA508" i="1"/>
  <c r="AB508" i="1" s="1"/>
  <c r="AA503" i="1"/>
  <c r="AB503" i="1" s="1"/>
  <c r="AA487" i="1"/>
  <c r="AB487" i="1" s="1"/>
  <c r="AA483" i="1"/>
  <c r="AB483" i="1" s="1"/>
  <c r="AA480" i="1"/>
  <c r="AB480" i="1" s="1"/>
  <c r="AA477" i="1"/>
  <c r="AB477" i="1" s="1"/>
  <c r="AA471" i="1"/>
  <c r="AB471" i="1" s="1"/>
  <c r="AA467" i="1"/>
  <c r="AB467" i="1" s="1"/>
  <c r="AA466" i="1"/>
  <c r="AB466" i="1" s="1"/>
  <c r="AA456" i="1"/>
  <c r="AB456" i="1" s="1"/>
  <c r="AA455" i="1"/>
  <c r="AB455" i="1" s="1"/>
  <c r="AA444" i="1"/>
  <c r="AB444" i="1" s="1"/>
  <c r="AA442" i="1"/>
  <c r="AB442" i="1" s="1"/>
  <c r="AA432" i="1"/>
  <c r="AB432" i="1" s="1"/>
  <c r="AA419" i="1"/>
  <c r="AB419" i="1" s="1"/>
  <c r="AA410" i="1"/>
  <c r="AB410" i="1" s="1"/>
  <c r="AA403" i="1"/>
  <c r="AB403" i="1" s="1"/>
  <c r="AA394" i="1"/>
  <c r="AB394" i="1" s="1"/>
  <c r="AA393" i="1"/>
  <c r="AB393" i="1" s="1"/>
  <c r="AA390" i="1"/>
  <c r="AB390" i="1" s="1"/>
  <c r="AA384" i="1"/>
  <c r="AB384" i="1" s="1"/>
  <c r="AA369" i="1"/>
  <c r="AB369" i="1" s="1"/>
  <c r="AA365" i="1"/>
  <c r="AB365" i="1" s="1"/>
  <c r="AA364" i="1"/>
  <c r="AB364" i="1" s="1"/>
  <c r="AA360" i="1"/>
  <c r="AB360" i="1" s="1"/>
  <c r="AA358" i="1"/>
  <c r="AB358" i="1" s="1"/>
  <c r="AA352" i="1"/>
  <c r="AB352" i="1" s="1"/>
  <c r="AA345" i="1"/>
  <c r="AB345" i="1" s="1"/>
  <c r="AA344" i="1"/>
  <c r="AB344" i="1" s="1"/>
  <c r="AA336" i="1"/>
  <c r="AB336" i="1" s="1"/>
  <c r="AA320" i="1"/>
  <c r="AB320" i="1" s="1"/>
  <c r="AA309" i="1"/>
  <c r="AB309" i="1" s="1"/>
  <c r="AA300" i="1"/>
  <c r="AB300" i="1" s="1"/>
  <c r="AA293" i="1"/>
  <c r="AB293" i="1" s="1"/>
  <c r="AA284" i="1"/>
  <c r="AB284" i="1" s="1"/>
  <c r="AA281" i="1"/>
  <c r="AB281" i="1" s="1"/>
  <c r="AA272" i="1"/>
  <c r="AB272" i="1" s="1"/>
  <c r="AA270" i="1"/>
  <c r="AB270" i="1" s="1"/>
  <c r="AA253" i="1"/>
  <c r="AB253" i="1" s="1"/>
  <c r="AA246" i="1"/>
  <c r="AB246" i="1" s="1"/>
  <c r="AA236" i="1"/>
  <c r="AB236" i="1" s="1"/>
  <c r="AA234" i="1"/>
  <c r="AB234" i="1" s="1"/>
  <c r="AA224" i="1"/>
  <c r="AB224" i="1" s="1"/>
  <c r="AA221" i="1"/>
  <c r="AB221" i="1" s="1"/>
  <c r="AA218" i="1"/>
  <c r="AB218" i="1" s="1"/>
  <c r="AA217" i="1"/>
  <c r="AB217" i="1" s="1"/>
  <c r="AA216" i="1"/>
  <c r="AB216" i="1" s="1"/>
  <c r="AA211" i="1"/>
  <c r="AB211" i="1" s="1"/>
  <c r="AA202" i="1"/>
  <c r="AB202" i="1" s="1"/>
  <c r="AA198" i="1"/>
  <c r="AB198" i="1" s="1"/>
  <c r="AA195" i="1"/>
  <c r="AB195" i="1" s="1"/>
  <c r="AA189" i="1"/>
  <c r="AB189" i="1" s="1"/>
  <c r="AA188" i="1"/>
  <c r="AB188" i="1" s="1"/>
  <c r="AA187" i="1"/>
  <c r="AB187" i="1" s="1"/>
  <c r="AA185" i="1"/>
  <c r="AB185" i="1" s="1"/>
  <c r="AA184" i="1"/>
  <c r="AB184" i="1" s="1"/>
  <c r="AA183" i="1"/>
  <c r="AB183" i="1" s="1"/>
  <c r="AA176" i="1"/>
  <c r="AB176" i="1" s="1"/>
  <c r="AA154" i="1"/>
  <c r="AB154" i="1" s="1"/>
  <c r="AA136" i="1"/>
  <c r="AB136" i="1" s="1"/>
  <c r="AA128" i="1"/>
  <c r="AB128" i="1" s="1"/>
  <c r="AA117" i="1"/>
  <c r="AB117" i="1" s="1"/>
  <c r="AA108" i="1"/>
  <c r="AB108" i="1" s="1"/>
  <c r="AA100" i="1"/>
  <c r="AB100" i="1" s="1"/>
  <c r="AA99" i="1"/>
  <c r="AB99" i="1" s="1"/>
  <c r="AA82" i="1"/>
  <c r="AB82" i="1" s="1"/>
  <c r="AA75" i="1"/>
  <c r="AB75" i="1" s="1"/>
  <c r="AA74" i="1"/>
  <c r="AB74" i="1" s="1"/>
  <c r="AA69" i="1"/>
  <c r="AB69" i="1" s="1"/>
  <c r="AA68" i="1"/>
  <c r="AB68" i="1" s="1"/>
  <c r="AA66" i="1"/>
  <c r="AB66" i="1" s="1"/>
  <c r="AA62" i="1"/>
  <c r="AB62" i="1" s="1"/>
  <c r="AA60" i="1"/>
  <c r="AB60" i="1" s="1"/>
  <c r="AA48" i="1"/>
  <c r="AB48" i="1" s="1"/>
  <c r="AA47" i="1"/>
  <c r="AB47" i="1" s="1"/>
  <c r="AA43" i="1"/>
  <c r="AB43" i="1" s="1"/>
  <c r="AA41" i="1"/>
  <c r="AB41" i="1" s="1"/>
  <c r="AA40" i="1"/>
  <c r="AB40" i="1" s="1"/>
  <c r="AA36" i="1"/>
  <c r="AB36" i="1" s="1"/>
  <c r="AA29" i="1"/>
  <c r="AB29" i="1" s="1"/>
  <c r="AA21" i="1"/>
  <c r="AB21" i="1" s="1"/>
  <c r="AA16" i="1"/>
  <c r="AB16" i="1" s="1"/>
  <c r="AA14" i="1"/>
  <c r="AB14" i="1" s="1"/>
  <c r="AA12" i="1"/>
  <c r="AB12" i="1" s="1"/>
  <c r="AA8" i="1"/>
  <c r="AB8" i="1" s="1"/>
  <c r="AA9" i="1"/>
  <c r="AB9" i="1" s="1"/>
  <c r="AA11" i="1"/>
  <c r="AB11" i="1" s="1"/>
  <c r="AA15" i="1"/>
  <c r="AB15" i="1" s="1"/>
  <c r="AA18" i="1"/>
  <c r="AB18" i="1" s="1"/>
  <c r="AA19" i="1"/>
  <c r="AB19" i="1" s="1"/>
  <c r="AA22" i="1"/>
  <c r="AB22" i="1" s="1"/>
  <c r="AA23" i="1"/>
  <c r="AB23" i="1" s="1"/>
  <c r="AA25" i="1"/>
  <c r="AB25" i="1" s="1"/>
  <c r="AA26" i="1"/>
  <c r="AB26" i="1" s="1"/>
  <c r="AA27" i="1"/>
  <c r="AB27" i="1" s="1"/>
  <c r="AA28" i="1"/>
  <c r="AB28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7" i="1"/>
  <c r="AB37" i="1" s="1"/>
  <c r="AA39" i="1"/>
  <c r="AB39" i="1" s="1"/>
  <c r="AA42" i="1"/>
  <c r="AB42" i="1" s="1"/>
  <c r="AA44" i="1"/>
  <c r="AB44" i="1" s="1"/>
  <c r="AA45" i="1"/>
  <c r="AB45" i="1" s="1"/>
  <c r="AA49" i="1"/>
  <c r="AB49" i="1" s="1"/>
  <c r="AA50" i="1"/>
  <c r="AB50" i="1" s="1"/>
  <c r="AA51" i="1"/>
  <c r="AA52" i="1"/>
  <c r="AA53" i="1"/>
  <c r="AA54" i="1"/>
  <c r="AB54" i="1" s="1"/>
  <c r="AA55" i="1"/>
  <c r="AB55" i="1" s="1"/>
  <c r="AA56" i="1"/>
  <c r="AB56" i="1" s="1"/>
  <c r="AA57" i="1"/>
  <c r="AB57" i="1" s="1"/>
  <c r="AA58" i="1"/>
  <c r="AA59" i="1"/>
  <c r="AB59" i="1" s="1"/>
  <c r="AA61" i="1"/>
  <c r="AB61" i="1" s="1"/>
  <c r="AA63" i="1"/>
  <c r="AB63" i="1" s="1"/>
  <c r="AA65" i="1"/>
  <c r="AB65" i="1" s="1"/>
  <c r="AA67" i="1"/>
  <c r="AB67" i="1" s="1"/>
  <c r="AA70" i="1"/>
  <c r="AA71" i="1"/>
  <c r="AB71" i="1" s="1"/>
  <c r="AA73" i="1"/>
  <c r="AB73" i="1" s="1"/>
  <c r="AA76" i="1"/>
  <c r="AB76" i="1" s="1"/>
  <c r="AA78" i="1"/>
  <c r="AB78" i="1" s="1"/>
  <c r="AA81" i="1"/>
  <c r="AB81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90" i="1"/>
  <c r="AA91" i="1"/>
  <c r="AB91" i="1" s="1"/>
  <c r="AA92" i="1"/>
  <c r="AB92" i="1" s="1"/>
  <c r="AA93" i="1"/>
  <c r="AB93" i="1" s="1"/>
  <c r="AA94" i="1"/>
  <c r="AA95" i="1"/>
  <c r="AA96" i="1"/>
  <c r="AA97" i="1"/>
  <c r="AB97" i="1" s="1"/>
  <c r="AA98" i="1"/>
  <c r="AB98" i="1" s="1"/>
  <c r="AA101" i="1"/>
  <c r="AB101" i="1" s="1"/>
  <c r="AA103" i="1"/>
  <c r="AB103" i="1" s="1"/>
  <c r="AA104" i="1"/>
  <c r="AB104" i="1" s="1"/>
  <c r="AA105" i="1"/>
  <c r="AA107" i="1"/>
  <c r="AA109" i="1"/>
  <c r="AB109" i="1" s="1"/>
  <c r="AA111" i="1"/>
  <c r="AB111" i="1" s="1"/>
  <c r="AA112" i="1"/>
  <c r="AB112" i="1" s="1"/>
  <c r="AA113" i="1"/>
  <c r="AB113" i="1" s="1"/>
  <c r="AA115" i="1"/>
  <c r="AB115" i="1" s="1"/>
  <c r="AA118" i="1"/>
  <c r="AB118" i="1" s="1"/>
  <c r="AA119" i="1"/>
  <c r="AB119" i="1" s="1"/>
  <c r="AA120" i="1"/>
  <c r="AA121" i="1"/>
  <c r="AA122" i="1"/>
  <c r="AB122" i="1" s="1"/>
  <c r="AA123" i="1"/>
  <c r="AA124" i="1"/>
  <c r="AB124" i="1" s="1"/>
  <c r="AA125" i="1"/>
  <c r="AB125" i="1" s="1"/>
  <c r="AA126" i="1"/>
  <c r="AB126" i="1" s="1"/>
  <c r="AA127" i="1"/>
  <c r="AB127" i="1" s="1"/>
  <c r="AA129" i="1"/>
  <c r="AB129" i="1" s="1"/>
  <c r="AA130" i="1"/>
  <c r="AA131" i="1"/>
  <c r="AB131" i="1" s="1"/>
  <c r="AA132" i="1"/>
  <c r="AB132" i="1" s="1"/>
  <c r="AA135" i="1"/>
  <c r="AB135" i="1" s="1"/>
  <c r="AA137" i="1"/>
  <c r="AB137" i="1" s="1"/>
  <c r="AA138" i="1"/>
  <c r="AB138" i="1" s="1"/>
  <c r="AA139" i="1"/>
  <c r="AB139" i="1" s="1"/>
  <c r="AA140" i="1"/>
  <c r="AB140" i="1" s="1"/>
  <c r="AA146" i="1"/>
  <c r="AB146" i="1" s="1"/>
  <c r="AA147" i="1"/>
  <c r="AB147" i="1" s="1"/>
  <c r="AA148" i="1"/>
  <c r="AA149" i="1"/>
  <c r="AA151" i="1"/>
  <c r="AB151" i="1" s="1"/>
  <c r="AA152" i="1"/>
  <c r="AB152" i="1" s="1"/>
  <c r="AA153" i="1"/>
  <c r="AA155" i="1"/>
  <c r="AB155" i="1" s="1"/>
  <c r="AA156" i="1"/>
  <c r="AB156" i="1" s="1"/>
  <c r="AA159" i="1"/>
  <c r="AB159" i="1" s="1"/>
  <c r="AA161" i="1"/>
  <c r="AB161" i="1" s="1"/>
  <c r="AA162" i="1"/>
  <c r="AB162" i="1" s="1"/>
  <c r="AA163" i="1"/>
  <c r="AB163" i="1" s="1"/>
  <c r="AA164" i="1"/>
  <c r="AB164" i="1" s="1"/>
  <c r="AA166" i="1"/>
  <c r="AB166" i="1" s="1"/>
  <c r="AA167" i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B173" i="1" s="1"/>
  <c r="AA174" i="1"/>
  <c r="AB174" i="1" s="1"/>
  <c r="AA175" i="1"/>
  <c r="AB175" i="1" s="1"/>
  <c r="AA177" i="1"/>
  <c r="AB177" i="1" s="1"/>
  <c r="AA178" i="1"/>
  <c r="AB178" i="1" s="1"/>
  <c r="AA180" i="1"/>
  <c r="AA181" i="1"/>
  <c r="AB181" i="1" s="1"/>
  <c r="AA182" i="1"/>
  <c r="AB182" i="1" s="1"/>
  <c r="AA186" i="1"/>
  <c r="AB186" i="1" s="1"/>
  <c r="AA190" i="1"/>
  <c r="AA191" i="1"/>
  <c r="AA192" i="1"/>
  <c r="AB192" i="1" s="1"/>
  <c r="AA193" i="1"/>
  <c r="AB193" i="1" s="1"/>
  <c r="AA196" i="1"/>
  <c r="AA199" i="1"/>
  <c r="AA200" i="1"/>
  <c r="AB200" i="1" s="1"/>
  <c r="AA201" i="1"/>
  <c r="AB201" i="1" s="1"/>
  <c r="AA203" i="1"/>
  <c r="AB203" i="1" s="1"/>
  <c r="AA204" i="1"/>
  <c r="AB204" i="1" s="1"/>
  <c r="AA205" i="1"/>
  <c r="AB205" i="1" s="1"/>
  <c r="AA207" i="1"/>
  <c r="AB207" i="1" s="1"/>
  <c r="AA208" i="1"/>
  <c r="AB208" i="1" s="1"/>
  <c r="AA212" i="1"/>
  <c r="AA213" i="1"/>
  <c r="AB213" i="1" s="1"/>
  <c r="AA215" i="1"/>
  <c r="AB215" i="1" s="1"/>
  <c r="AA219" i="1"/>
  <c r="AB219" i="1" s="1"/>
  <c r="AA220" i="1"/>
  <c r="AB220" i="1" s="1"/>
  <c r="AA222" i="1"/>
  <c r="AA223" i="1"/>
  <c r="AB223" i="1" s="1"/>
  <c r="AA228" i="1"/>
  <c r="AB228" i="1" s="1"/>
  <c r="AA229" i="1"/>
  <c r="AB229" i="1" s="1"/>
  <c r="AA230" i="1"/>
  <c r="AB230" i="1" s="1"/>
  <c r="AA231" i="1"/>
  <c r="AB231" i="1" s="1"/>
  <c r="AA232" i="1"/>
  <c r="AB232" i="1" s="1"/>
  <c r="AA237" i="1"/>
  <c r="AA238" i="1"/>
  <c r="AB238" i="1" s="1"/>
  <c r="AA240" i="1"/>
  <c r="AB240" i="1" s="1"/>
  <c r="AA241" i="1"/>
  <c r="AB241" i="1" s="1"/>
  <c r="AA242" i="1"/>
  <c r="AB242" i="1" s="1"/>
  <c r="AA244" i="1"/>
  <c r="AB244" i="1" s="1"/>
  <c r="AA247" i="1"/>
  <c r="AB247" i="1" s="1"/>
  <c r="AA248" i="1"/>
  <c r="AA250" i="1"/>
  <c r="AB250" i="1" s="1"/>
  <c r="AA251" i="1"/>
  <c r="AB251" i="1" s="1"/>
  <c r="AA252" i="1"/>
  <c r="AA254" i="1"/>
  <c r="AB254" i="1" s="1"/>
  <c r="AA255" i="1"/>
  <c r="AB255" i="1" s="1"/>
  <c r="AA256" i="1"/>
  <c r="AB256" i="1" s="1"/>
  <c r="AA257" i="1"/>
  <c r="AB257" i="1" s="1"/>
  <c r="AA258" i="1"/>
  <c r="AB258" i="1" s="1"/>
  <c r="AA259" i="1"/>
  <c r="AB259" i="1" s="1"/>
  <c r="AA261" i="1"/>
  <c r="AA262" i="1"/>
  <c r="AA265" i="1"/>
  <c r="AB265" i="1" s="1"/>
  <c r="AA266" i="1"/>
  <c r="AB266" i="1" s="1"/>
  <c r="AA271" i="1"/>
  <c r="AB271" i="1" s="1"/>
  <c r="AA273" i="1"/>
  <c r="AB273" i="1" s="1"/>
  <c r="AA274" i="1"/>
  <c r="AB274" i="1" s="1"/>
  <c r="AA275" i="1"/>
  <c r="AA276" i="1"/>
  <c r="AB276" i="1" s="1"/>
  <c r="AA279" i="1"/>
  <c r="AB279" i="1" s="1"/>
  <c r="AA280" i="1"/>
  <c r="AB280" i="1" s="1"/>
  <c r="AA282" i="1"/>
  <c r="AB282" i="1" s="1"/>
  <c r="AA283" i="1"/>
  <c r="AB283" i="1" s="1"/>
  <c r="AA285" i="1"/>
  <c r="AB285" i="1" s="1"/>
  <c r="AA286" i="1"/>
  <c r="AB286" i="1" s="1"/>
  <c r="AA287" i="1"/>
  <c r="AB287" i="1" s="1"/>
  <c r="AA288" i="1"/>
  <c r="AB288" i="1" s="1"/>
  <c r="AA289" i="1"/>
  <c r="AA290" i="1"/>
  <c r="AB290" i="1" s="1"/>
  <c r="AA292" i="1"/>
  <c r="AB292" i="1" s="1"/>
  <c r="AA295" i="1"/>
  <c r="AB295" i="1" s="1"/>
  <c r="AA296" i="1"/>
  <c r="AB296" i="1" s="1"/>
  <c r="AA297" i="1"/>
  <c r="AB297" i="1" s="1"/>
  <c r="AA299" i="1"/>
  <c r="AA301" i="1"/>
  <c r="AB301" i="1" s="1"/>
  <c r="AA302" i="1"/>
  <c r="AB302" i="1" s="1"/>
  <c r="AA303" i="1"/>
  <c r="AB303" i="1" s="1"/>
  <c r="AA304" i="1"/>
  <c r="AB304" i="1" s="1"/>
  <c r="AA305" i="1"/>
  <c r="AB305" i="1" s="1"/>
  <c r="AA306" i="1"/>
  <c r="AB306" i="1" s="1"/>
  <c r="AA307" i="1"/>
  <c r="AB307" i="1" s="1"/>
  <c r="AA310" i="1"/>
  <c r="AA311" i="1"/>
  <c r="AB311" i="1" s="1"/>
  <c r="AA312" i="1"/>
  <c r="AA315" i="1"/>
  <c r="AB315" i="1" s="1"/>
  <c r="AA316" i="1"/>
  <c r="AB316" i="1" s="1"/>
  <c r="AA317" i="1"/>
  <c r="AB317" i="1" s="1"/>
  <c r="AA318" i="1"/>
  <c r="AB318" i="1" s="1"/>
  <c r="AA319" i="1"/>
  <c r="AB319" i="1" s="1"/>
  <c r="AA321" i="1"/>
  <c r="AB321" i="1" s="1"/>
  <c r="AA323" i="1"/>
  <c r="AB323" i="1" s="1"/>
  <c r="AA324" i="1"/>
  <c r="AB324" i="1" s="1"/>
  <c r="AA325" i="1"/>
  <c r="AA327" i="1"/>
  <c r="AB327" i="1" s="1"/>
  <c r="AA328" i="1"/>
  <c r="AB328" i="1" s="1"/>
  <c r="AA329" i="1"/>
  <c r="AB329" i="1" s="1"/>
  <c r="AA330" i="1"/>
  <c r="AB330" i="1" s="1"/>
  <c r="AA331" i="1"/>
  <c r="AB331" i="1" s="1"/>
  <c r="AA332" i="1"/>
  <c r="AB332" i="1" s="1"/>
  <c r="AA334" i="1"/>
  <c r="AA335" i="1"/>
  <c r="AB335" i="1" s="1"/>
  <c r="AA337" i="1"/>
  <c r="AB337" i="1" s="1"/>
  <c r="AA338" i="1"/>
  <c r="AB338" i="1" s="1"/>
  <c r="AA339" i="1"/>
  <c r="AB339" i="1" s="1"/>
  <c r="AA340" i="1"/>
  <c r="AB340" i="1" s="1"/>
  <c r="AA342" i="1"/>
  <c r="AB342" i="1" s="1"/>
  <c r="AA343" i="1"/>
  <c r="AA346" i="1"/>
  <c r="AA347" i="1"/>
  <c r="AA348" i="1"/>
  <c r="AB348" i="1" s="1"/>
  <c r="AA349" i="1"/>
  <c r="AB349" i="1" s="1"/>
  <c r="AA350" i="1"/>
  <c r="AB350" i="1" s="1"/>
  <c r="AA351" i="1"/>
  <c r="AB351" i="1" s="1"/>
  <c r="AA353" i="1"/>
  <c r="AB353" i="1" s="1"/>
  <c r="AA355" i="1"/>
  <c r="AA356" i="1"/>
  <c r="AA359" i="1"/>
  <c r="AB359" i="1" s="1"/>
  <c r="AA361" i="1"/>
  <c r="AB361" i="1" s="1"/>
  <c r="AA362" i="1"/>
  <c r="AB362" i="1" s="1"/>
  <c r="AA366" i="1"/>
  <c r="AB366" i="1" s="1"/>
  <c r="AA368" i="1"/>
  <c r="AB368" i="1" s="1"/>
  <c r="AA370" i="1"/>
  <c r="AA371" i="1"/>
  <c r="AB371" i="1" s="1"/>
  <c r="AA372" i="1"/>
  <c r="AA373" i="1"/>
  <c r="AB373" i="1" s="1"/>
  <c r="AA374" i="1"/>
  <c r="AA376" i="1"/>
  <c r="AB376" i="1" s="1"/>
  <c r="AA377" i="1"/>
  <c r="AB377" i="1" s="1"/>
  <c r="AA379" i="1"/>
  <c r="AB379" i="1" s="1"/>
  <c r="AA380" i="1"/>
  <c r="AB380" i="1" s="1"/>
  <c r="AA382" i="1"/>
  <c r="AA383" i="1"/>
  <c r="AB383" i="1" s="1"/>
  <c r="AA385" i="1"/>
  <c r="AB385" i="1" s="1"/>
  <c r="AA387" i="1"/>
  <c r="AB387" i="1" s="1"/>
  <c r="AA388" i="1"/>
  <c r="AB388" i="1" s="1"/>
  <c r="AA391" i="1"/>
  <c r="AB391" i="1" s="1"/>
  <c r="AA392" i="1"/>
  <c r="AB392" i="1" s="1"/>
  <c r="AA395" i="1"/>
  <c r="AB395" i="1" s="1"/>
  <c r="AA396" i="1"/>
  <c r="AB396" i="1" s="1"/>
  <c r="AA397" i="1"/>
  <c r="AB397" i="1" s="1"/>
  <c r="AA400" i="1"/>
  <c r="AB400" i="1" s="1"/>
  <c r="AA402" i="1"/>
  <c r="AA404" i="1"/>
  <c r="AB404" i="1" s="1"/>
  <c r="AA405" i="1"/>
  <c r="AB405" i="1" s="1"/>
  <c r="AA406" i="1"/>
  <c r="AA407" i="1"/>
  <c r="AB407" i="1" s="1"/>
  <c r="AA408" i="1"/>
  <c r="AB408" i="1" s="1"/>
  <c r="AA409" i="1"/>
  <c r="AB409" i="1" s="1"/>
  <c r="AA411" i="1"/>
  <c r="AB411" i="1" s="1"/>
  <c r="AA412" i="1"/>
  <c r="AB412" i="1" s="1"/>
  <c r="AA415" i="1"/>
  <c r="AB415" i="1" s="1"/>
  <c r="AA417" i="1"/>
  <c r="AB417" i="1" s="1"/>
  <c r="AA418" i="1"/>
  <c r="AA420" i="1"/>
  <c r="AB420" i="1" s="1"/>
  <c r="AA421" i="1"/>
  <c r="AA423" i="1"/>
  <c r="AB423" i="1" s="1"/>
  <c r="AA424" i="1"/>
  <c r="AB424" i="1" s="1"/>
  <c r="AA425" i="1"/>
  <c r="AB425" i="1" s="1"/>
  <c r="AA426" i="1"/>
  <c r="AB426" i="1" s="1"/>
  <c r="AA427" i="1"/>
  <c r="AB427" i="1" s="1"/>
  <c r="AA428" i="1"/>
  <c r="AB428" i="1" s="1"/>
  <c r="AA429" i="1"/>
  <c r="AB429" i="1" s="1"/>
  <c r="AA430" i="1"/>
  <c r="AB430" i="1" s="1"/>
  <c r="AA431" i="1"/>
  <c r="AB431" i="1" s="1"/>
  <c r="AA433" i="1"/>
  <c r="AB433" i="1" s="1"/>
  <c r="AA434" i="1"/>
  <c r="AB434" i="1" s="1"/>
  <c r="AA435" i="1"/>
  <c r="AB435" i="1" s="1"/>
  <c r="AA436" i="1"/>
  <c r="AB436" i="1" s="1"/>
  <c r="AA437" i="1"/>
  <c r="AA439" i="1"/>
  <c r="AB439" i="1" s="1"/>
  <c r="AA440" i="1"/>
  <c r="AA441" i="1"/>
  <c r="AB441" i="1" s="1"/>
  <c r="AA445" i="1"/>
  <c r="AB445" i="1" s="1"/>
  <c r="AA447" i="1"/>
  <c r="AB447" i="1" s="1"/>
  <c r="AA448" i="1"/>
  <c r="AB448" i="1" s="1"/>
  <c r="AA450" i="1"/>
  <c r="AB450" i="1" s="1"/>
  <c r="AA451" i="1"/>
  <c r="AB451" i="1" s="1"/>
  <c r="AA452" i="1"/>
  <c r="AA453" i="1"/>
  <c r="AA454" i="1"/>
  <c r="AA459" i="1"/>
  <c r="AB459" i="1" s="1"/>
  <c r="AA460" i="1"/>
  <c r="AB460" i="1" s="1"/>
  <c r="AA461" i="1"/>
  <c r="AB461" i="1" s="1"/>
  <c r="AA462" i="1"/>
  <c r="AB462" i="1" s="1"/>
  <c r="AA463" i="1"/>
  <c r="AB463" i="1" s="1"/>
  <c r="AA464" i="1"/>
  <c r="AB464" i="1" s="1"/>
  <c r="AA465" i="1"/>
  <c r="AA468" i="1"/>
  <c r="AA469" i="1"/>
  <c r="AB469" i="1" s="1"/>
  <c r="AA470" i="1"/>
  <c r="AB470" i="1" s="1"/>
  <c r="AA472" i="1"/>
  <c r="AB472" i="1" s="1"/>
  <c r="AA475" i="1"/>
  <c r="AB475" i="1" s="1"/>
  <c r="AA478" i="1"/>
  <c r="AB478" i="1" s="1"/>
  <c r="AA479" i="1"/>
  <c r="AA481" i="1"/>
  <c r="AA482" i="1"/>
  <c r="AA485" i="1"/>
  <c r="AB485" i="1" s="1"/>
  <c r="AA486" i="1"/>
  <c r="AB486" i="1" s="1"/>
  <c r="AA489" i="1"/>
  <c r="AB489" i="1" s="1"/>
  <c r="AA490" i="1"/>
  <c r="AB490" i="1" s="1"/>
  <c r="AA491" i="1"/>
  <c r="AB491" i="1" s="1"/>
  <c r="AA492" i="1"/>
  <c r="AA493" i="1"/>
  <c r="AA494" i="1"/>
  <c r="AA495" i="1"/>
  <c r="AB495" i="1" s="1"/>
  <c r="AA496" i="1"/>
  <c r="AB496" i="1" s="1"/>
  <c r="AA497" i="1"/>
  <c r="AB497" i="1" s="1"/>
  <c r="AA500" i="1"/>
  <c r="AB500" i="1" s="1"/>
  <c r="AA501" i="1"/>
  <c r="AB501" i="1" s="1"/>
  <c r="AA502" i="1"/>
  <c r="AA506" i="1"/>
  <c r="AA509" i="1"/>
  <c r="AB509" i="1" s="1"/>
  <c r="AA510" i="1"/>
  <c r="AB510" i="1" s="1"/>
  <c r="AA511" i="1"/>
  <c r="AB511" i="1" s="1"/>
  <c r="AA513" i="1"/>
  <c r="AB513" i="1" s="1"/>
  <c r="AA515" i="1"/>
  <c r="AB515" i="1" s="1"/>
  <c r="AA516" i="1"/>
  <c r="AB516" i="1" s="1"/>
  <c r="AA517" i="1"/>
  <c r="AB517" i="1" s="1"/>
  <c r="AA520" i="1"/>
  <c r="AB520" i="1" s="1"/>
  <c r="AA522" i="1"/>
  <c r="AB522" i="1" s="1"/>
  <c r="AA525" i="1"/>
  <c r="AB525" i="1" s="1"/>
  <c r="AA532" i="1"/>
  <c r="AB532" i="1" s="1"/>
  <c r="AA533" i="1"/>
  <c r="AB533" i="1" s="1"/>
  <c r="AA534" i="1"/>
  <c r="AB534" i="1" s="1"/>
  <c r="AA535" i="1"/>
  <c r="AB535" i="1" s="1"/>
  <c r="AA537" i="1"/>
  <c r="AB537" i="1" s="1"/>
  <c r="AA538" i="1"/>
  <c r="AB538" i="1" s="1"/>
  <c r="AA539" i="1"/>
  <c r="AB539" i="1" s="1"/>
  <c r="AA540" i="1"/>
  <c r="AB540" i="1" s="1"/>
  <c r="AA542" i="1"/>
  <c r="AB542" i="1" s="1"/>
  <c r="AA544" i="1"/>
  <c r="AB544" i="1" s="1"/>
  <c r="AA547" i="1"/>
  <c r="AB547" i="1" s="1"/>
  <c r="AA548" i="1"/>
  <c r="AA552" i="1"/>
  <c r="AB552" i="1" s="1"/>
  <c r="AA553" i="1"/>
  <c r="AB553" i="1" s="1"/>
  <c r="AA555" i="1"/>
  <c r="AA556" i="1"/>
  <c r="AA557" i="1"/>
  <c r="AB557" i="1" s="1"/>
  <c r="AA558" i="1"/>
  <c r="AB558" i="1" s="1"/>
  <c r="AA559" i="1"/>
  <c r="AB559" i="1" s="1"/>
  <c r="AA561" i="1"/>
  <c r="AB561" i="1" s="1"/>
  <c r="AA562" i="1"/>
  <c r="AB562" i="1" s="1"/>
  <c r="AA564" i="1"/>
  <c r="AB564" i="1" s="1"/>
  <c r="AA565" i="1"/>
  <c r="AB565" i="1" s="1"/>
  <c r="AA566" i="1"/>
  <c r="AB566" i="1" s="1"/>
  <c r="AA567" i="1"/>
  <c r="AB567" i="1" s="1"/>
  <c r="AA569" i="1"/>
  <c r="AB569" i="1" s="1"/>
  <c r="AA573" i="1"/>
  <c r="AB573" i="1" s="1"/>
  <c r="AA575" i="1"/>
  <c r="AB575" i="1" s="1"/>
  <c r="AA576" i="1"/>
  <c r="AA577" i="1"/>
  <c r="AB577" i="1" s="1"/>
  <c r="AA579" i="1"/>
  <c r="AA580" i="1"/>
  <c r="AA581" i="1"/>
  <c r="AB581" i="1" s="1"/>
  <c r="AA582" i="1"/>
  <c r="AB582" i="1" s="1"/>
  <c r="AA583" i="1"/>
  <c r="AB583" i="1" s="1"/>
  <c r="AA585" i="1"/>
  <c r="AB585" i="1" s="1"/>
  <c r="AA586" i="1"/>
  <c r="AA587" i="1"/>
  <c r="AB587" i="1" s="1"/>
  <c r="AA588" i="1"/>
  <c r="AB588" i="1" s="1"/>
  <c r="AA591" i="1"/>
  <c r="AB591" i="1" s="1"/>
  <c r="AA592" i="1"/>
  <c r="AB592" i="1" s="1"/>
  <c r="AA593" i="1"/>
  <c r="AB593" i="1" s="1"/>
  <c r="AA594" i="1"/>
  <c r="AB594" i="1" s="1"/>
  <c r="AA596" i="1"/>
  <c r="AA597" i="1"/>
  <c r="AB597" i="1" s="1"/>
  <c r="AA598" i="1"/>
  <c r="AB598" i="1" s="1"/>
  <c r="AA599" i="1"/>
  <c r="AB599" i="1" s="1"/>
  <c r="AA602" i="1"/>
  <c r="AA603" i="1"/>
  <c r="AB603" i="1" s="1"/>
  <c r="AA605" i="1"/>
  <c r="AB605" i="1" s="1"/>
  <c r="AA606" i="1"/>
  <c r="AB606" i="1" s="1"/>
  <c r="AA607" i="1"/>
  <c r="AB607" i="1" s="1"/>
  <c r="AA608" i="1"/>
  <c r="AA610" i="1"/>
  <c r="AB610" i="1" s="1"/>
  <c r="AA613" i="1"/>
  <c r="AB613" i="1" s="1"/>
  <c r="AA614" i="1"/>
  <c r="AA617" i="1"/>
  <c r="AB617" i="1" s="1"/>
  <c r="AA622" i="1"/>
  <c r="AB622" i="1" s="1"/>
  <c r="AA623" i="1"/>
  <c r="AB623" i="1" s="1"/>
  <c r="AA625" i="1"/>
  <c r="AB625" i="1" s="1"/>
  <c r="AA627" i="1"/>
  <c r="AB627" i="1" s="1"/>
  <c r="AA628" i="1"/>
  <c r="AB628" i="1" s="1"/>
  <c r="AA630" i="1"/>
  <c r="AB630" i="1" s="1"/>
  <c r="AA631" i="1"/>
  <c r="AB631" i="1" s="1"/>
  <c r="AA633" i="1"/>
  <c r="AB633" i="1" s="1"/>
  <c r="AA636" i="1"/>
  <c r="AB636" i="1" s="1"/>
  <c r="AA637" i="1"/>
  <c r="AB637" i="1" s="1"/>
  <c r="AA638" i="1"/>
  <c r="AB638" i="1" s="1"/>
  <c r="AA640" i="1"/>
  <c r="AB640" i="1" s="1"/>
  <c r="AA641" i="1"/>
  <c r="AB641" i="1" s="1"/>
  <c r="AA642" i="1"/>
  <c r="AB642" i="1" s="1"/>
  <c r="AA643" i="1"/>
  <c r="AB643" i="1" s="1"/>
  <c r="AA644" i="1"/>
  <c r="AB644" i="1" s="1"/>
  <c r="AA645" i="1"/>
  <c r="AB645" i="1" s="1"/>
  <c r="AA646" i="1"/>
  <c r="AB646" i="1" s="1"/>
  <c r="AA648" i="1"/>
  <c r="AB648" i="1" s="1"/>
  <c r="AA650" i="1"/>
  <c r="AB650" i="1" s="1"/>
  <c r="AA652" i="1"/>
  <c r="AA654" i="1"/>
  <c r="AA655" i="1"/>
  <c r="AA656" i="1"/>
  <c r="AB656" i="1" s="1"/>
  <c r="AA657" i="1"/>
  <c r="AB657" i="1" s="1"/>
  <c r="AA659" i="1"/>
  <c r="AB659" i="1" s="1"/>
  <c r="AA663" i="1"/>
  <c r="AB663" i="1" s="1"/>
  <c r="AA664" i="1"/>
  <c r="AB664" i="1" s="1"/>
  <c r="AA665" i="1"/>
  <c r="AB665" i="1" s="1"/>
  <c r="AA668" i="1"/>
  <c r="AB668" i="1" s="1"/>
  <c r="AA672" i="1"/>
  <c r="AA673" i="1"/>
  <c r="AB673" i="1" s="1"/>
  <c r="AA675" i="1"/>
  <c r="AB675" i="1" s="1"/>
  <c r="AA676" i="1"/>
  <c r="AB676" i="1" s="1"/>
  <c r="AA677" i="1"/>
  <c r="AB677" i="1" s="1"/>
  <c r="AA680" i="1"/>
  <c r="AB680" i="1" s="1"/>
  <c r="AA681" i="1"/>
  <c r="AB681" i="1" s="1"/>
  <c r="AA683" i="1"/>
  <c r="AA685" i="1"/>
  <c r="AB685" i="1" s="1"/>
  <c r="AA686" i="1"/>
  <c r="AB686" i="1" s="1"/>
  <c r="AA689" i="1"/>
  <c r="AB689" i="1" s="1"/>
  <c r="AA690" i="1"/>
  <c r="AB690" i="1" s="1"/>
  <c r="AA691" i="1"/>
  <c r="AB691" i="1" s="1"/>
  <c r="AA694" i="1"/>
  <c r="AB694" i="1" s="1"/>
  <c r="AA697" i="1"/>
  <c r="AB697" i="1" s="1"/>
  <c r="AA698" i="1"/>
  <c r="AA699" i="1"/>
  <c r="AA700" i="1"/>
  <c r="AB700" i="1" s="1"/>
  <c r="AA701" i="1"/>
  <c r="AB701" i="1" s="1"/>
  <c r="AA702" i="1"/>
  <c r="AB702" i="1" s="1"/>
  <c r="AA704" i="1"/>
  <c r="AA706" i="1"/>
  <c r="AB706" i="1" s="1"/>
  <c r="AA709" i="1"/>
  <c r="AB709" i="1" s="1"/>
  <c r="AA710" i="1"/>
  <c r="AB710" i="1" s="1"/>
  <c r="AA711" i="1"/>
  <c r="AB711" i="1" s="1"/>
  <c r="AA712" i="1"/>
  <c r="AB712" i="1" s="1"/>
  <c r="AA713" i="1"/>
  <c r="AB713" i="1" s="1"/>
  <c r="AA715" i="1"/>
  <c r="AB715" i="1" s="1"/>
  <c r="AA716" i="1"/>
  <c r="AB716" i="1" s="1"/>
  <c r="AA718" i="1"/>
  <c r="AA719" i="1"/>
  <c r="AB719" i="1" s="1"/>
  <c r="AA721" i="1"/>
  <c r="AA722" i="1"/>
  <c r="AB722" i="1" s="1"/>
  <c r="AA724" i="1"/>
  <c r="AB724" i="1" s="1"/>
  <c r="AA725" i="1"/>
  <c r="AB725" i="1" s="1"/>
  <c r="AA726" i="1"/>
  <c r="AB726" i="1" s="1"/>
  <c r="AA727" i="1"/>
  <c r="AB727" i="1" s="1"/>
  <c r="AA728" i="1"/>
  <c r="AB728" i="1" s="1"/>
  <c r="AA730" i="1"/>
  <c r="AA733" i="1"/>
  <c r="AA734" i="1"/>
  <c r="AB734" i="1" s="1"/>
  <c r="AA735" i="1"/>
  <c r="AB735" i="1" s="1"/>
  <c r="AA736" i="1"/>
  <c r="AB736" i="1" s="1"/>
  <c r="AA737" i="1"/>
  <c r="AB737" i="1" s="1"/>
  <c r="AA740" i="1"/>
  <c r="AB740" i="1" s="1"/>
  <c r="AA741" i="1"/>
  <c r="AB741" i="1" s="1"/>
  <c r="AA742" i="1"/>
  <c r="AA743" i="1"/>
  <c r="AB743" i="1" s="1"/>
  <c r="AA745" i="1"/>
  <c r="AB745" i="1" s="1"/>
  <c r="AA746" i="1"/>
  <c r="AB746" i="1" s="1"/>
  <c r="AA747" i="1"/>
  <c r="AB747" i="1" s="1"/>
  <c r="AA748" i="1"/>
  <c r="AB748" i="1" s="1"/>
  <c r="AA749" i="1"/>
  <c r="AB749" i="1" s="1"/>
  <c r="AA750" i="1"/>
  <c r="AA751" i="1"/>
  <c r="AA754" i="1"/>
  <c r="AB754" i="1" s="1"/>
  <c r="AA758" i="1"/>
  <c r="AA761" i="1"/>
  <c r="AB761" i="1" s="1"/>
  <c r="AA762" i="1"/>
  <c r="AB762" i="1" s="1"/>
  <c r="AA763" i="1"/>
  <c r="AB763" i="1" s="1"/>
  <c r="AA765" i="1"/>
  <c r="AA767" i="1"/>
  <c r="AB767" i="1" s="1"/>
  <c r="AA768" i="1"/>
  <c r="AB768" i="1" s="1"/>
  <c r="AA771" i="1"/>
  <c r="AB771" i="1" s="1"/>
  <c r="AA773" i="1"/>
  <c r="AB773" i="1" s="1"/>
  <c r="AA774" i="1"/>
  <c r="AB774" i="1" s="1"/>
  <c r="AA775" i="1"/>
  <c r="AB775" i="1" s="1"/>
  <c r="AA776" i="1"/>
  <c r="AB776" i="1" s="1"/>
  <c r="AA777" i="1"/>
  <c r="AA779" i="1"/>
  <c r="AA780" i="1"/>
  <c r="AA781" i="1"/>
  <c r="AB781" i="1" s="1"/>
  <c r="AA785" i="1"/>
  <c r="AA786" i="1"/>
  <c r="AB786" i="1" s="1"/>
  <c r="AA787" i="1"/>
  <c r="AB787" i="1" s="1"/>
  <c r="AA788" i="1"/>
  <c r="AB788" i="1" s="1"/>
  <c r="AA789" i="1"/>
  <c r="AA791" i="1"/>
  <c r="AA792" i="1"/>
  <c r="AB792" i="1" s="1"/>
  <c r="AA793" i="1"/>
  <c r="AB793" i="1" s="1"/>
  <c r="AA794" i="1"/>
  <c r="AB794" i="1" s="1"/>
  <c r="AA795" i="1"/>
  <c r="AB795" i="1" s="1"/>
  <c r="AA797" i="1"/>
  <c r="AB797" i="1" s="1"/>
  <c r="AA798" i="1"/>
  <c r="AB798" i="1" s="1"/>
  <c r="AA799" i="1"/>
  <c r="AB799" i="1" s="1"/>
  <c r="AA801" i="1"/>
  <c r="AA802" i="1"/>
  <c r="AA804" i="1"/>
  <c r="AA805" i="1"/>
  <c r="AB805" i="1" s="1"/>
  <c r="AA807" i="1"/>
  <c r="AB807" i="1" s="1"/>
  <c r="AA808" i="1"/>
  <c r="AB808" i="1" s="1"/>
  <c r="AA810" i="1"/>
  <c r="AB810" i="1" s="1"/>
  <c r="AA811" i="1"/>
  <c r="AB811" i="1" s="1"/>
  <c r="AA812" i="1"/>
  <c r="AB812" i="1" s="1"/>
  <c r="AA814" i="1"/>
  <c r="AA815" i="1"/>
  <c r="AA817" i="1"/>
  <c r="AB817" i="1" s="1"/>
  <c r="AA819" i="1"/>
  <c r="AB819" i="1" s="1"/>
  <c r="AA821" i="1"/>
  <c r="AB821" i="1" s="1"/>
  <c r="AA822" i="1"/>
  <c r="AB822" i="1" s="1"/>
  <c r="AA823" i="1"/>
  <c r="AB823" i="1" s="1"/>
  <c r="AA824" i="1"/>
  <c r="AB824" i="1" s="1"/>
  <c r="AA826" i="1"/>
  <c r="AB826" i="1" s="1"/>
  <c r="AA827" i="1"/>
  <c r="AB827" i="1" s="1"/>
  <c r="AA828" i="1"/>
  <c r="AB828" i="1" s="1"/>
  <c r="AA829" i="1"/>
  <c r="AB829" i="1" s="1"/>
  <c r="AA830" i="1"/>
  <c r="AB830" i="1" s="1"/>
  <c r="AA831" i="1"/>
  <c r="AB831" i="1" s="1"/>
  <c r="AA832" i="1"/>
  <c r="AA833" i="1"/>
  <c r="AA836" i="1"/>
  <c r="AB836" i="1" s="1"/>
  <c r="AA838" i="1"/>
  <c r="AB838" i="1" s="1"/>
  <c r="AA840" i="1"/>
  <c r="AA841" i="1"/>
  <c r="AB841" i="1" s="1"/>
  <c r="AA842" i="1"/>
  <c r="AB842" i="1" s="1"/>
  <c r="AA843" i="1"/>
  <c r="AB843" i="1" s="1"/>
  <c r="AA844" i="1"/>
  <c r="AB844" i="1" s="1"/>
  <c r="AA845" i="1"/>
  <c r="AB845" i="1" s="1"/>
  <c r="AA846" i="1"/>
  <c r="AB846" i="1" s="1"/>
  <c r="AA849" i="1"/>
  <c r="AB849" i="1" s="1"/>
  <c r="AA850" i="1"/>
  <c r="AB850" i="1" s="1"/>
  <c r="AA853" i="1"/>
  <c r="AB853" i="1" s="1"/>
  <c r="AA854" i="1"/>
  <c r="AB854" i="1" s="1"/>
  <c r="AA855" i="1"/>
  <c r="AB855" i="1" s="1"/>
  <c r="AA857" i="1"/>
  <c r="AB857" i="1" s="1"/>
  <c r="AA860" i="1"/>
  <c r="AB860" i="1" s="1"/>
  <c r="AA861" i="1"/>
  <c r="AB861" i="1" s="1"/>
  <c r="AA862" i="1"/>
  <c r="AB862" i="1" s="1"/>
  <c r="AA863" i="1"/>
  <c r="AB863" i="1" s="1"/>
  <c r="AA864" i="1"/>
  <c r="AB864" i="1" s="1"/>
  <c r="AA865" i="1"/>
  <c r="AB865" i="1" s="1"/>
  <c r="AA868" i="1"/>
  <c r="AB868" i="1" s="1"/>
  <c r="AA869" i="1"/>
  <c r="AB869" i="1" s="1"/>
  <c r="AA870" i="1"/>
  <c r="AB870" i="1" s="1"/>
  <c r="AA871" i="1"/>
  <c r="AB871" i="1" s="1"/>
  <c r="AA873" i="1"/>
  <c r="AA874" i="1"/>
  <c r="AA877" i="1"/>
  <c r="AB877" i="1" s="1"/>
  <c r="AA879" i="1"/>
  <c r="AB879" i="1" s="1"/>
  <c r="AA880" i="1"/>
  <c r="AB880" i="1" s="1"/>
  <c r="AA881" i="1"/>
  <c r="AB881" i="1" s="1"/>
  <c r="AA882" i="1"/>
  <c r="AB882" i="1" s="1"/>
  <c r="AA883" i="1"/>
  <c r="AB883" i="1" s="1"/>
  <c r="AA884" i="1"/>
  <c r="AB884" i="1" s="1"/>
  <c r="AA885" i="1"/>
  <c r="AA886" i="1"/>
  <c r="AB886" i="1" s="1"/>
  <c r="AA887" i="1"/>
  <c r="AB887" i="1" s="1"/>
  <c r="AA890" i="1"/>
  <c r="AB890" i="1" s="1"/>
  <c r="AA892" i="1"/>
  <c r="AA893" i="1"/>
  <c r="AB893" i="1" s="1"/>
  <c r="AA895" i="1"/>
  <c r="AB895" i="1" s="1"/>
  <c r="AA896" i="1"/>
  <c r="AB896" i="1" s="1"/>
  <c r="AA898" i="1"/>
  <c r="AB898" i="1" s="1"/>
  <c r="AA899" i="1"/>
  <c r="AB899" i="1" s="1"/>
  <c r="AA900" i="1"/>
  <c r="AB900" i="1" s="1"/>
  <c r="AA901" i="1"/>
  <c r="AB901" i="1" s="1"/>
  <c r="AA902" i="1"/>
  <c r="AB902" i="1" s="1"/>
  <c r="AA903" i="1"/>
  <c r="AB903" i="1" s="1"/>
  <c r="AA904" i="1"/>
  <c r="AB904" i="1" s="1"/>
  <c r="AA905" i="1"/>
  <c r="AB905" i="1" s="1"/>
  <c r="AA906" i="1"/>
  <c r="AB906" i="1" s="1"/>
  <c r="AA908" i="1"/>
  <c r="AB908" i="1" s="1"/>
  <c r="AA909" i="1"/>
  <c r="AB909" i="1" s="1"/>
  <c r="AA913" i="1"/>
  <c r="AB913" i="1" s="1"/>
  <c r="AA914" i="1"/>
  <c r="AB914" i="1" s="1"/>
  <c r="AA915" i="1"/>
  <c r="AA916" i="1"/>
  <c r="AB916" i="1" s="1"/>
  <c r="AA917" i="1"/>
  <c r="AB917" i="1" s="1"/>
  <c r="AA920" i="1"/>
  <c r="AB920" i="1" s="1"/>
  <c r="AA923" i="1"/>
  <c r="AB923" i="1" s="1"/>
  <c r="AA924" i="1"/>
  <c r="AB924" i="1" s="1"/>
  <c r="AA925" i="1"/>
  <c r="AB925" i="1" s="1"/>
  <c r="AA926" i="1"/>
  <c r="AB926" i="1" s="1"/>
  <c r="AA927" i="1"/>
  <c r="AB927" i="1" s="1"/>
  <c r="AA928" i="1"/>
  <c r="AB928" i="1" s="1"/>
  <c r="AA929" i="1"/>
  <c r="AB929" i="1" s="1"/>
  <c r="AA930" i="1"/>
  <c r="AB930" i="1" s="1"/>
  <c r="AA931" i="1"/>
  <c r="AB931" i="1" s="1"/>
  <c r="AA932" i="1"/>
  <c r="AB932" i="1" s="1"/>
  <c r="AA935" i="1"/>
  <c r="AB935" i="1" s="1"/>
  <c r="AA936" i="1"/>
  <c r="AB936" i="1" s="1"/>
  <c r="AA937" i="1"/>
  <c r="AB937" i="1" s="1"/>
  <c r="AA938" i="1"/>
  <c r="AB938" i="1" s="1"/>
  <c r="AA940" i="1"/>
  <c r="AB940" i="1" s="1"/>
  <c r="AA941" i="1"/>
  <c r="AB941" i="1" s="1"/>
  <c r="AA942" i="1"/>
  <c r="AA943" i="1"/>
  <c r="AB943" i="1" s="1"/>
  <c r="AA944" i="1"/>
  <c r="AB944" i="1" s="1"/>
  <c r="AA945" i="1"/>
  <c r="AA946" i="1"/>
  <c r="AB946" i="1" s="1"/>
  <c r="AA948" i="1"/>
  <c r="AB948" i="1" s="1"/>
  <c r="AA949" i="1"/>
  <c r="AB949" i="1" s="1"/>
  <c r="AA950" i="1"/>
  <c r="AB950" i="1" s="1"/>
  <c r="AA951" i="1"/>
  <c r="AB951" i="1" s="1"/>
  <c r="AA953" i="1"/>
  <c r="AB953" i="1" s="1"/>
  <c r="AA955" i="1"/>
  <c r="AB955" i="1" s="1"/>
  <c r="AA959" i="1"/>
  <c r="AA960" i="1"/>
  <c r="AA961" i="1"/>
  <c r="AA962" i="1"/>
  <c r="AB962" i="1" s="1"/>
  <c r="AA963" i="1"/>
  <c r="AB963" i="1" s="1"/>
  <c r="AA964" i="1"/>
  <c r="AB964" i="1" s="1"/>
  <c r="AA965" i="1"/>
  <c r="AB965" i="1" s="1"/>
  <c r="AA967" i="1"/>
  <c r="AB967" i="1" s="1"/>
  <c r="AA968" i="1"/>
  <c r="AB968" i="1" s="1"/>
  <c r="AA969" i="1"/>
  <c r="AB969" i="1" s="1"/>
  <c r="AA971" i="1"/>
  <c r="AB971" i="1" s="1"/>
  <c r="AA972" i="1"/>
  <c r="AB972" i="1" s="1"/>
  <c r="AA974" i="1"/>
  <c r="AB974" i="1" s="1"/>
  <c r="AA975" i="1"/>
  <c r="AA976" i="1"/>
  <c r="AB976" i="1" s="1"/>
  <c r="AA977" i="1"/>
  <c r="AB977" i="1" s="1"/>
  <c r="AA979" i="1"/>
  <c r="AB979" i="1" s="1"/>
  <c r="AA980" i="1"/>
  <c r="AA981" i="1"/>
  <c r="AA983" i="1"/>
  <c r="AB983" i="1" s="1"/>
  <c r="AA984" i="1"/>
  <c r="AB984" i="1" s="1"/>
  <c r="AA985" i="1"/>
  <c r="AB985" i="1" s="1"/>
  <c r="AA987" i="1"/>
  <c r="AB987" i="1" s="1"/>
  <c r="AA988" i="1"/>
  <c r="AB988" i="1" s="1"/>
  <c r="AA989" i="1"/>
  <c r="AB989" i="1" s="1"/>
  <c r="AA990" i="1"/>
  <c r="AB990" i="1" s="1"/>
  <c r="AA991" i="1"/>
  <c r="AA992" i="1"/>
  <c r="AA993" i="1"/>
  <c r="AB993" i="1" s="1"/>
  <c r="AA994" i="1"/>
  <c r="AB994" i="1" s="1"/>
  <c r="AA996" i="1"/>
  <c r="AB996" i="1" s="1"/>
  <c r="AA997" i="1"/>
  <c r="AB997" i="1" s="1"/>
  <c r="AA998" i="1"/>
  <c r="AB998" i="1" s="1"/>
  <c r="AA1000" i="1"/>
  <c r="AB1000" i="1" s="1"/>
  <c r="AA1001" i="1"/>
  <c r="AA1002" i="1"/>
  <c r="AB1002" i="1" s="1"/>
  <c r="AA1003" i="1"/>
  <c r="AB1003" i="1" s="1"/>
  <c r="AA1007" i="1"/>
  <c r="AB1007" i="1" s="1"/>
  <c r="AA1008" i="1"/>
  <c r="AB1008" i="1" s="1"/>
  <c r="AA1009" i="1"/>
  <c r="AB1009" i="1" s="1"/>
  <c r="AA1012" i="1"/>
  <c r="AB1012" i="1" s="1"/>
  <c r="AA1015" i="1"/>
  <c r="AA1016" i="1"/>
  <c r="AB1016" i="1" s="1"/>
  <c r="AA1018" i="1"/>
  <c r="AB1018" i="1" s="1"/>
  <c r="AA1019" i="1"/>
  <c r="AB1019" i="1" s="1"/>
  <c r="AA1020" i="1"/>
  <c r="AB1020" i="1" s="1"/>
  <c r="AA1022" i="1"/>
  <c r="AB1022" i="1" s="1"/>
  <c r="AA1024" i="1"/>
  <c r="AB1024" i="1" s="1"/>
  <c r="AA1026" i="1"/>
  <c r="AB1026" i="1" s="1"/>
  <c r="AA1027" i="1"/>
  <c r="AB1027" i="1" s="1"/>
  <c r="AA1028" i="1"/>
  <c r="AB1028" i="1" s="1"/>
  <c r="AA1029" i="1"/>
  <c r="AB1029" i="1" s="1"/>
  <c r="AA1034" i="1"/>
  <c r="AA1035" i="1"/>
  <c r="AA1037" i="1"/>
  <c r="AB1037" i="1" s="1"/>
  <c r="AA1040" i="1"/>
  <c r="AB1040" i="1" s="1"/>
  <c r="AA1041" i="1"/>
  <c r="AB1041" i="1" s="1"/>
  <c r="AA1042" i="1"/>
  <c r="AB1042" i="1" s="1"/>
  <c r="AA1043" i="1"/>
  <c r="AA1044" i="1"/>
  <c r="AA1047" i="1"/>
  <c r="AB1047" i="1" s="1"/>
  <c r="AA1048" i="1"/>
  <c r="AB1048" i="1" s="1"/>
  <c r="AA1050" i="1"/>
  <c r="AB1050" i="1" s="1"/>
  <c r="AA1051" i="1"/>
  <c r="AB1051" i="1" s="1"/>
  <c r="AA1052" i="1"/>
  <c r="AB1052" i="1" s="1"/>
  <c r="AA1053" i="1"/>
  <c r="AB1053" i="1" s="1"/>
  <c r="AA1055" i="1"/>
  <c r="AB1055" i="1" s="1"/>
  <c r="AA1056" i="1"/>
  <c r="AB1056" i="1" s="1"/>
  <c r="AA1057" i="1"/>
  <c r="AB1057" i="1" s="1"/>
  <c r="AA1058" i="1"/>
  <c r="AB1058" i="1" s="1"/>
  <c r="AA1059" i="1"/>
  <c r="AB1059" i="1" s="1"/>
  <c r="AA1060" i="1"/>
  <c r="AB1060" i="1" s="1"/>
  <c r="AA1061" i="1"/>
  <c r="AB1061" i="1" s="1"/>
  <c r="AA1063" i="1"/>
  <c r="AB1063" i="1" s="1"/>
  <c r="AA1066" i="1"/>
  <c r="AA1067" i="1"/>
  <c r="AB1067" i="1" s="1"/>
  <c r="AA1068" i="1"/>
  <c r="AB1068" i="1" s="1"/>
  <c r="AA1070" i="1"/>
  <c r="AB1070" i="1" s="1"/>
  <c r="AA1071" i="1"/>
  <c r="AB1071" i="1" s="1"/>
  <c r="AA1073" i="1"/>
  <c r="AB1073" i="1" s="1"/>
  <c r="AA1074" i="1"/>
  <c r="AB1074" i="1" s="1"/>
  <c r="AA1075" i="1"/>
  <c r="AB1075" i="1" s="1"/>
  <c r="AA1078" i="1"/>
  <c r="AB1078" i="1" s="1"/>
  <c r="AA1079" i="1"/>
  <c r="AA1080" i="1"/>
  <c r="AB1080" i="1" s="1"/>
  <c r="AA1081" i="1"/>
  <c r="AB1081" i="1" s="1"/>
  <c r="AA1082" i="1"/>
  <c r="AB1082" i="1" s="1"/>
  <c r="AA1084" i="1"/>
  <c r="AB1084" i="1" s="1"/>
  <c r="AA1085" i="1"/>
  <c r="AA1086" i="1"/>
  <c r="AB1086" i="1" s="1"/>
  <c r="AA1087" i="1"/>
  <c r="AA1088" i="1"/>
  <c r="AB1088" i="1" s="1"/>
  <c r="AA1089" i="1"/>
  <c r="AB1089" i="1" s="1"/>
  <c r="AA1090" i="1"/>
  <c r="AB1090" i="1" s="1"/>
  <c r="AA1092" i="1"/>
  <c r="AB1092" i="1" s="1"/>
  <c r="AA1093" i="1"/>
  <c r="AB1093" i="1" s="1"/>
  <c r="AA1094" i="1"/>
  <c r="AB1094" i="1" s="1"/>
  <c r="AA1095" i="1"/>
  <c r="AB1095" i="1" s="1"/>
  <c r="AA1096" i="1"/>
  <c r="AA1097" i="1"/>
  <c r="AA1098" i="1"/>
  <c r="AB1098" i="1" s="1"/>
  <c r="AA1099" i="1"/>
  <c r="AA1100" i="1"/>
  <c r="AB1100" i="1" s="1"/>
  <c r="AA1102" i="1"/>
  <c r="AB1102" i="1" s="1"/>
  <c r="AA1103" i="1"/>
  <c r="AA1104" i="1"/>
  <c r="AB1104" i="1" s="1"/>
  <c r="AA1108" i="1"/>
  <c r="AB1108" i="1" s="1"/>
  <c r="AA1111" i="1"/>
  <c r="AB1111" i="1" s="1"/>
  <c r="AA1115" i="1"/>
  <c r="AB1115" i="1" s="1"/>
  <c r="AA1116" i="1"/>
  <c r="AB1116" i="1" s="1"/>
  <c r="AA1117" i="1"/>
  <c r="AB1117" i="1" s="1"/>
  <c r="AA1118" i="1"/>
  <c r="AB1118" i="1" s="1"/>
  <c r="AA1119" i="1"/>
  <c r="AB1119" i="1" s="1"/>
  <c r="AA1120" i="1"/>
  <c r="AB1120" i="1" s="1"/>
  <c r="AA1121" i="1"/>
  <c r="AA1122" i="1"/>
  <c r="AA1123" i="1"/>
  <c r="AB1123" i="1" s="1"/>
  <c r="AA1125" i="1"/>
  <c r="AB1125" i="1" s="1"/>
  <c r="AA1126" i="1"/>
  <c r="AB1126" i="1" s="1"/>
  <c r="AA1128" i="1"/>
  <c r="AB1128" i="1" s="1"/>
  <c r="AA1129" i="1"/>
  <c r="AB1129" i="1" s="1"/>
  <c r="AA1130" i="1"/>
  <c r="AB1130" i="1" s="1"/>
  <c r="AA1131" i="1"/>
  <c r="AB1131" i="1" s="1"/>
  <c r="AA1132" i="1"/>
  <c r="AB1132" i="1" s="1"/>
  <c r="AA1133" i="1"/>
  <c r="AB1133" i="1" s="1"/>
  <c r="AA1135" i="1"/>
  <c r="AB1135" i="1" s="1"/>
  <c r="AA1136" i="1"/>
  <c r="AB1136" i="1" s="1"/>
  <c r="AA1137" i="1"/>
  <c r="AB1137" i="1" s="1"/>
  <c r="AA1138" i="1"/>
  <c r="AA1139" i="1"/>
  <c r="AB1139" i="1" s="1"/>
  <c r="AA1140" i="1"/>
  <c r="AA1141" i="1"/>
  <c r="AA1143" i="1"/>
  <c r="AB1143" i="1" s="1"/>
  <c r="AA1144" i="1"/>
  <c r="AB1144" i="1" s="1"/>
  <c r="AA1146" i="1"/>
  <c r="AB1146" i="1" s="1"/>
  <c r="AA1147" i="1"/>
  <c r="AB1147" i="1" s="1"/>
  <c r="AA1149" i="1"/>
  <c r="AA1150" i="1"/>
  <c r="AA1153" i="1"/>
  <c r="AB1153" i="1" s="1"/>
  <c r="AA1155" i="1"/>
  <c r="AA1156" i="1"/>
  <c r="AB1156" i="1" s="1"/>
  <c r="AA1157" i="1"/>
  <c r="AB1157" i="1" s="1"/>
  <c r="AA1158" i="1"/>
  <c r="AB1158" i="1" s="1"/>
  <c r="AA1159" i="1"/>
  <c r="AB1159" i="1" s="1"/>
  <c r="AA1160" i="1"/>
  <c r="AA1161" i="1"/>
  <c r="AB1161" i="1" s="1"/>
  <c r="AA1164" i="1"/>
  <c r="AB1164" i="1" s="1"/>
  <c r="AA1166" i="1"/>
  <c r="AB1166" i="1" s="1"/>
  <c r="AA1168" i="1"/>
  <c r="AB1168" i="1" s="1"/>
  <c r="AA1169" i="1"/>
  <c r="AB1169" i="1" s="1"/>
  <c r="AA1170" i="1"/>
  <c r="AB1170" i="1" s="1"/>
  <c r="AA1171" i="1"/>
  <c r="AA1173" i="1"/>
  <c r="AA1175" i="1"/>
  <c r="AB1175" i="1" s="1"/>
  <c r="AA1176" i="1"/>
  <c r="AB1176" i="1" s="1"/>
  <c r="AA1177" i="1"/>
  <c r="AB1177" i="1" s="1"/>
  <c r="AA1180" i="1"/>
  <c r="AB1180" i="1" s="1"/>
  <c r="AA1181" i="1"/>
  <c r="AB1181" i="1" s="1"/>
  <c r="AA1182" i="1"/>
  <c r="AB1182" i="1" s="1"/>
  <c r="AA1183" i="1"/>
  <c r="AB1183" i="1" s="1"/>
  <c r="AA1185" i="1"/>
  <c r="AA1188" i="1"/>
  <c r="AA1189" i="1"/>
  <c r="AB1189" i="1" s="1"/>
  <c r="AA1190" i="1"/>
  <c r="AB1190" i="1" s="1"/>
  <c r="AA1191" i="1"/>
  <c r="AB1191" i="1" s="1"/>
  <c r="AA1193" i="1"/>
  <c r="AB1193" i="1" s="1"/>
  <c r="AA1194" i="1"/>
  <c r="AB1194" i="1" s="1"/>
  <c r="AA1196" i="1"/>
  <c r="AB1196" i="1" s="1"/>
  <c r="AA1197" i="1"/>
  <c r="AB1197" i="1" s="1"/>
  <c r="AA1198" i="1"/>
  <c r="AB1198" i="1" s="1"/>
  <c r="AA1199" i="1"/>
  <c r="AB1199" i="1" s="1"/>
  <c r="AA1201" i="1"/>
  <c r="AB1201" i="1" s="1"/>
  <c r="AA6" i="1"/>
  <c r="AB6" i="1" s="1"/>
  <c r="AA4" i="1"/>
  <c r="AB4" i="1" s="1"/>
  <c r="AA3" i="1"/>
  <c r="AB3" i="1" s="1"/>
  <c r="AA2" i="1"/>
  <c r="AB2" i="1" s="1"/>
  <c r="Z2" i="1"/>
  <c r="Z3" i="1"/>
  <c r="Z5" i="1"/>
  <c r="Z7" i="1"/>
  <c r="Z8" i="1"/>
  <c r="Z9" i="1"/>
  <c r="Z11" i="1"/>
  <c r="Z20" i="1"/>
  <c r="Z25" i="1"/>
  <c r="Z29" i="1"/>
  <c r="Z31" i="1"/>
  <c r="Z34" i="1"/>
  <c r="Z35" i="1"/>
  <c r="Z36" i="1"/>
  <c r="Z39" i="1"/>
  <c r="Z40" i="1"/>
  <c r="Z45" i="1"/>
  <c r="Z48" i="1"/>
  <c r="Z50" i="1"/>
  <c r="Z53" i="1"/>
  <c r="Z55" i="1"/>
  <c r="Z57" i="1"/>
  <c r="Z58" i="1"/>
  <c r="Z62" i="1"/>
  <c r="Z66" i="1"/>
  <c r="Z71" i="1"/>
  <c r="Z72" i="1"/>
  <c r="Z76" i="1"/>
  <c r="Z80" i="1"/>
  <c r="Z84" i="1"/>
  <c r="Z89" i="1"/>
  <c r="Z90" i="1"/>
  <c r="Z93" i="1"/>
  <c r="Z97" i="1"/>
  <c r="Z99" i="1"/>
  <c r="Z100" i="1"/>
  <c r="Z113" i="1"/>
  <c r="Z117" i="1"/>
  <c r="Z118" i="1"/>
  <c r="Z121" i="1"/>
  <c r="Z123" i="1"/>
  <c r="Z124" i="1"/>
  <c r="Z127" i="1"/>
  <c r="Z133" i="1"/>
  <c r="Z137" i="1"/>
  <c r="Z140" i="1"/>
  <c r="Z146" i="1"/>
  <c r="Z147" i="1"/>
  <c r="Z148" i="1"/>
  <c r="Z149" i="1"/>
  <c r="Z151" i="1"/>
  <c r="Z152" i="1"/>
  <c r="Z156" i="1"/>
  <c r="Z160" i="1"/>
  <c r="Z163" i="1"/>
  <c r="Z164" i="1"/>
  <c r="Z165" i="1"/>
  <c r="Z167" i="1"/>
  <c r="Z168" i="1"/>
  <c r="Z171" i="1"/>
  <c r="Z173" i="1"/>
  <c r="Z179" i="1"/>
  <c r="Z182" i="1"/>
  <c r="Z184" i="1"/>
  <c r="Z193" i="1"/>
  <c r="Z201" i="1"/>
  <c r="Z207" i="1"/>
  <c r="Z208" i="1"/>
  <c r="Z211" i="1"/>
  <c r="Z216" i="1"/>
  <c r="Z217" i="1"/>
  <c r="Z218" i="1"/>
  <c r="Z219" i="1"/>
  <c r="Z221" i="1"/>
  <c r="Z222" i="1"/>
  <c r="Z225" i="1"/>
  <c r="Z227" i="1"/>
  <c r="Z235" i="1"/>
  <c r="Z236" i="1"/>
  <c r="Z237" i="1"/>
  <c r="Z239" i="1"/>
  <c r="Z240" i="1"/>
  <c r="Z243" i="1"/>
  <c r="Z247" i="1"/>
  <c r="Z248" i="1"/>
  <c r="Z251" i="1"/>
  <c r="Z255" i="1"/>
  <c r="Z257" i="1"/>
  <c r="Z260" i="1"/>
  <c r="Z262" i="1"/>
  <c r="Z264" i="1"/>
  <c r="Z265" i="1"/>
  <c r="Z270" i="1"/>
  <c r="Z271" i="1"/>
  <c r="Z275" i="1"/>
  <c r="Z279" i="1"/>
  <c r="Z283" i="1"/>
  <c r="Z284" i="1"/>
  <c r="Z289" i="1"/>
  <c r="Z290" i="1"/>
  <c r="Z291" i="1"/>
  <c r="Z297" i="1"/>
  <c r="Z298" i="1"/>
  <c r="Z299" i="1"/>
  <c r="Z307" i="1"/>
  <c r="Z311" i="1"/>
  <c r="Z313" i="1"/>
  <c r="Z314" i="1"/>
  <c r="Z319" i="1"/>
  <c r="Z320" i="1"/>
  <c r="Z321" i="1"/>
  <c r="Z323" i="1"/>
  <c r="Z325" i="1"/>
  <c r="Z326" i="1"/>
  <c r="Z330" i="1"/>
  <c r="Z334" i="1"/>
  <c r="Z336" i="1"/>
  <c r="Z341" i="1"/>
  <c r="Z342" i="1"/>
  <c r="Z345" i="1"/>
  <c r="Z346" i="1"/>
  <c r="Z353" i="1"/>
  <c r="Z354" i="1"/>
  <c r="Z361" i="1"/>
  <c r="Z362" i="1"/>
  <c r="Z364" i="1"/>
  <c r="Z366" i="1"/>
  <c r="Z372" i="1"/>
  <c r="Z373" i="1"/>
  <c r="Z375" i="1"/>
  <c r="Z382" i="1"/>
  <c r="Z387" i="1"/>
  <c r="Z388" i="1"/>
  <c r="Z389" i="1"/>
  <c r="Z393" i="1"/>
  <c r="Z394" i="1"/>
  <c r="Z395" i="1"/>
  <c r="Z398" i="1"/>
  <c r="Z404" i="1"/>
  <c r="Z406" i="1"/>
  <c r="Z408" i="1"/>
  <c r="Z409" i="1"/>
  <c r="Z415" i="1"/>
  <c r="Z417" i="1"/>
  <c r="Z421" i="1"/>
  <c r="Z422" i="1"/>
  <c r="Z423" i="1"/>
  <c r="Z425" i="1"/>
  <c r="Z426" i="1"/>
  <c r="Z428" i="1"/>
  <c r="Z434" i="1"/>
  <c r="Z437" i="1"/>
  <c r="Z443" i="1"/>
  <c r="Z447" i="1"/>
  <c r="Z449" i="1"/>
  <c r="Z454" i="1"/>
  <c r="Z456" i="1"/>
  <c r="Z457" i="1"/>
  <c r="Z458" i="1"/>
  <c r="Z459" i="1"/>
  <c r="Z462" i="1"/>
  <c r="Z465" i="1"/>
  <c r="Z470" i="1"/>
  <c r="Z471" i="1"/>
  <c r="Z473" i="1"/>
  <c r="Z476" i="1"/>
  <c r="Z478" i="1"/>
  <c r="Z483" i="1"/>
  <c r="Z489" i="1"/>
  <c r="Z493" i="1"/>
  <c r="Z496" i="1"/>
  <c r="Z499" i="1"/>
  <c r="Z500" i="1"/>
  <c r="Z502" i="1"/>
  <c r="Z504" i="1"/>
  <c r="Z507" i="1"/>
  <c r="Z508" i="1"/>
  <c r="Z513" i="1"/>
  <c r="Z515" i="1"/>
  <c r="Z519" i="1"/>
  <c r="Z520" i="1"/>
  <c r="Z522" i="1"/>
  <c r="Z525" i="1"/>
  <c r="Z528" i="1"/>
  <c r="Z530" i="1"/>
  <c r="Z531" i="1"/>
  <c r="Z532" i="1"/>
  <c r="Z535" i="1"/>
  <c r="Z537" i="1"/>
  <c r="Z539" i="1"/>
  <c r="Z542" i="1"/>
  <c r="Z543" i="1"/>
  <c r="Z546" i="1"/>
  <c r="Z547" i="1"/>
  <c r="Z548" i="1"/>
  <c r="Z551" i="1"/>
  <c r="Z552" i="1"/>
  <c r="Z553" i="1"/>
  <c r="Z555" i="1"/>
  <c r="Z561" i="1"/>
  <c r="Z562" i="1"/>
  <c r="Z566" i="1"/>
  <c r="Z568" i="1"/>
  <c r="Z569" i="1"/>
  <c r="Z571" i="1"/>
  <c r="Z576" i="1"/>
  <c r="Z578" i="1"/>
  <c r="Z582" i="1"/>
  <c r="Z583" i="1"/>
  <c r="Z584" i="1"/>
  <c r="Z585" i="1"/>
  <c r="Z589" i="1"/>
  <c r="Z590" i="1"/>
  <c r="Z594" i="1"/>
  <c r="Z596" i="1"/>
  <c r="Z598" i="1"/>
  <c r="Z599" i="1"/>
  <c r="Z601" i="1"/>
  <c r="Z603" i="1"/>
  <c r="Z610" i="1"/>
  <c r="Z611" i="1"/>
  <c r="Z612" i="1"/>
  <c r="Z613" i="1"/>
  <c r="Z614" i="1"/>
  <c r="Z616" i="1"/>
  <c r="Z618" i="1"/>
  <c r="Z619" i="1"/>
  <c r="Z621" i="1"/>
  <c r="Z624" i="1"/>
  <c r="Z625" i="1"/>
  <c r="Z626" i="1"/>
  <c r="Z627" i="1"/>
  <c r="Z629" i="1"/>
  <c r="Z630" i="1"/>
  <c r="Z638" i="1"/>
  <c r="Z639" i="1"/>
  <c r="Z642" i="1"/>
  <c r="Z646" i="1"/>
  <c r="Z647" i="1"/>
  <c r="Z648" i="1"/>
  <c r="Z653" i="1"/>
  <c r="Z659" i="1"/>
  <c r="Z660" i="1"/>
  <c r="Z661" i="1"/>
  <c r="Z662" i="1"/>
  <c r="Z663" i="1"/>
  <c r="Z666" i="1"/>
  <c r="Z675" i="1"/>
  <c r="Z676" i="1"/>
  <c r="Z681" i="1"/>
  <c r="Z682" i="1"/>
  <c r="Z683" i="1"/>
  <c r="Z684" i="1"/>
  <c r="Z685" i="1"/>
  <c r="Z688" i="1"/>
  <c r="Z689" i="1"/>
  <c r="Z691" i="1"/>
  <c r="Z693" i="1"/>
  <c r="Z694" i="1"/>
  <c r="Z695" i="1"/>
  <c r="Z697" i="1"/>
  <c r="Z699" i="1"/>
  <c r="Z701" i="1"/>
  <c r="Z702" i="1"/>
  <c r="Z705" i="1"/>
  <c r="Z709" i="1"/>
  <c r="Z712" i="1"/>
  <c r="Z713" i="1"/>
  <c r="Z716" i="1"/>
  <c r="Z717" i="1"/>
  <c r="Z720" i="1"/>
  <c r="Z723" i="1"/>
  <c r="Z724" i="1"/>
  <c r="Z725" i="1"/>
  <c r="Z726" i="1"/>
  <c r="Z732" i="1"/>
  <c r="Z737" i="1"/>
  <c r="Z743" i="1"/>
  <c r="Z745" i="1"/>
  <c r="Z748" i="1"/>
  <c r="Z749" i="1"/>
  <c r="Z750" i="1"/>
  <c r="Z751" i="1"/>
  <c r="Z752" i="1"/>
  <c r="Z756" i="1"/>
  <c r="Z757" i="1"/>
  <c r="Z759" i="1"/>
  <c r="Z762" i="1"/>
  <c r="Z763" i="1"/>
  <c r="Z764" i="1"/>
  <c r="Z766" i="1"/>
  <c r="Z772" i="1"/>
  <c r="Z774" i="1"/>
  <c r="Z775" i="1"/>
  <c r="Z779" i="1"/>
  <c r="Z782" i="1"/>
  <c r="Z785" i="1"/>
  <c r="Z788" i="1"/>
  <c r="Z789" i="1"/>
  <c r="Z793" i="1"/>
  <c r="Z794" i="1"/>
  <c r="Z797" i="1"/>
  <c r="Z798" i="1"/>
  <c r="Z799" i="1"/>
  <c r="Z800" i="1"/>
  <c r="Z804" i="1"/>
  <c r="Z806" i="1"/>
  <c r="Z807" i="1"/>
  <c r="Z814" i="1"/>
  <c r="Z820" i="1"/>
  <c r="Z824" i="1"/>
  <c r="Z829" i="1"/>
  <c r="Z830" i="1"/>
  <c r="Z833" i="1"/>
  <c r="Z834" i="1"/>
  <c r="Z837" i="1"/>
  <c r="Z839" i="1"/>
  <c r="Z846" i="1"/>
  <c r="Z847" i="1"/>
  <c r="Z850" i="1"/>
  <c r="Z854" i="1"/>
  <c r="Z856" i="1"/>
  <c r="Z857" i="1"/>
  <c r="Z858" i="1"/>
  <c r="Z859" i="1"/>
  <c r="Z864" i="1"/>
  <c r="Z869" i="1"/>
  <c r="Z870" i="1"/>
  <c r="Z871" i="1"/>
  <c r="Z878" i="1"/>
  <c r="Z884" i="1"/>
  <c r="Z885" i="1"/>
  <c r="Z889" i="1"/>
  <c r="Z892" i="1"/>
  <c r="Z894" i="1"/>
  <c r="Z905" i="1"/>
  <c r="Z906" i="1"/>
  <c r="Z908" i="1"/>
  <c r="Z916" i="1"/>
  <c r="Z918" i="1"/>
  <c r="Z921" i="1"/>
  <c r="Z925" i="1"/>
  <c r="Z931" i="1"/>
  <c r="Z940" i="1"/>
  <c r="Z943" i="1"/>
  <c r="Z944" i="1"/>
  <c r="Z945" i="1"/>
  <c r="Z947" i="1"/>
  <c r="Z954" i="1"/>
  <c r="Z955" i="1"/>
  <c r="Z956" i="1"/>
  <c r="Z958" i="1"/>
  <c r="Z960" i="1"/>
  <c r="Z962" i="1"/>
  <c r="Z963" i="1"/>
  <c r="Z964" i="1"/>
  <c r="Z965" i="1"/>
  <c r="Z966" i="1"/>
  <c r="Z969" i="1"/>
  <c r="Z970" i="1"/>
  <c r="Z971" i="1"/>
  <c r="Z973" i="1"/>
  <c r="Z975" i="1"/>
  <c r="Z978" i="1"/>
  <c r="Z983" i="1"/>
  <c r="Z984" i="1"/>
  <c r="Z985" i="1"/>
  <c r="Z991" i="1"/>
  <c r="Z994" i="1"/>
  <c r="Z996" i="1"/>
  <c r="Z998" i="1"/>
  <c r="Z999" i="1"/>
  <c r="Z1002" i="1"/>
  <c r="Z1009" i="1"/>
  <c r="Z1016" i="1"/>
  <c r="Z1024" i="1"/>
  <c r="Z1027" i="1"/>
  <c r="Z1029" i="1"/>
  <c r="Z1034" i="1"/>
  <c r="Z1035" i="1"/>
  <c r="Z1036" i="1"/>
  <c r="Z1038" i="1"/>
  <c r="Z1039" i="1"/>
  <c r="Z1040" i="1"/>
  <c r="Z1043" i="1"/>
  <c r="Z1044" i="1"/>
  <c r="Z1045" i="1"/>
  <c r="Z1046" i="1"/>
  <c r="Z1047" i="1"/>
  <c r="Z1052" i="1"/>
  <c r="Z1057" i="1"/>
  <c r="Z1058" i="1"/>
  <c r="Z1061" i="1"/>
  <c r="Z1069" i="1"/>
  <c r="Z1071" i="1"/>
  <c r="Z1072" i="1"/>
  <c r="Z1074" i="1"/>
  <c r="Z1076" i="1"/>
  <c r="Z1080" i="1"/>
  <c r="Z1081" i="1"/>
  <c r="Z1085" i="1"/>
  <c r="Z1091" i="1"/>
  <c r="Z1092" i="1"/>
  <c r="Z1096" i="1"/>
  <c r="Z1097" i="1"/>
  <c r="Z1101" i="1"/>
  <c r="Z1103" i="1"/>
  <c r="Z1105" i="1"/>
  <c r="Z1114" i="1"/>
  <c r="Z1116" i="1"/>
  <c r="Z1118" i="1"/>
  <c r="Z1119" i="1"/>
  <c r="Z1129" i="1"/>
  <c r="Z1130" i="1"/>
  <c r="Z1133" i="1"/>
  <c r="Z1135" i="1"/>
  <c r="Z1139" i="1"/>
  <c r="Z1141" i="1"/>
  <c r="Z1142" i="1"/>
  <c r="Z1144" i="1"/>
  <c r="Z1146" i="1"/>
  <c r="Z1149" i="1"/>
  <c r="Z1155" i="1"/>
  <c r="Z1157" i="1"/>
  <c r="Z1161" i="1"/>
  <c r="Z1167" i="1"/>
  <c r="Z1169" i="1"/>
  <c r="Z1176" i="1"/>
  <c r="Z1177" i="1"/>
  <c r="Z1181" i="1"/>
  <c r="Z1182" i="1"/>
  <c r="Z1184" i="1"/>
  <c r="F4" i="1"/>
  <c r="Z4" i="1" s="1"/>
  <c r="F6" i="1"/>
  <c r="Z6" i="1" s="1"/>
  <c r="F8" i="1"/>
  <c r="F9" i="1"/>
  <c r="F10" i="1"/>
  <c r="Z10" i="1" s="1"/>
  <c r="F12" i="1"/>
  <c r="Z12" i="1" s="1"/>
  <c r="F13" i="1"/>
  <c r="Z13" i="1" s="1"/>
  <c r="F14" i="1"/>
  <c r="Z14" i="1" s="1"/>
  <c r="F15" i="1"/>
  <c r="Z15" i="1" s="1"/>
  <c r="F16" i="1"/>
  <c r="Z16" i="1" s="1"/>
  <c r="F17" i="1"/>
  <c r="Z17" i="1" s="1"/>
  <c r="F18" i="1"/>
  <c r="Z18" i="1" s="1"/>
  <c r="F19" i="1"/>
  <c r="Z19" i="1" s="1"/>
  <c r="F21" i="1"/>
  <c r="Z21" i="1" s="1"/>
  <c r="F22" i="1"/>
  <c r="Z22" i="1" s="1"/>
  <c r="F23" i="1"/>
  <c r="Z23" i="1" s="1"/>
  <c r="F24" i="1"/>
  <c r="Z24" i="1" s="1"/>
  <c r="F26" i="1"/>
  <c r="Z26" i="1" s="1"/>
  <c r="F27" i="1"/>
  <c r="Z27" i="1" s="1"/>
  <c r="F28" i="1"/>
  <c r="Z28" i="1" s="1"/>
  <c r="F30" i="1"/>
  <c r="Z30" i="1" s="1"/>
  <c r="F32" i="1"/>
  <c r="Z32" i="1" s="1"/>
  <c r="F33" i="1"/>
  <c r="Z33" i="1" s="1"/>
  <c r="F37" i="1"/>
  <c r="Z37" i="1" s="1"/>
  <c r="F38" i="1"/>
  <c r="Z38" i="1" s="1"/>
  <c r="F41" i="1"/>
  <c r="Z41" i="1" s="1"/>
  <c r="F42" i="1"/>
  <c r="Z42" i="1" s="1"/>
  <c r="F43" i="1"/>
  <c r="Z43" i="1" s="1"/>
  <c r="F44" i="1"/>
  <c r="Z44" i="1" s="1"/>
  <c r="F46" i="1"/>
  <c r="Z46" i="1" s="1"/>
  <c r="F47" i="1"/>
  <c r="Z47" i="1" s="1"/>
  <c r="F49" i="1"/>
  <c r="Z49" i="1" s="1"/>
  <c r="F51" i="1"/>
  <c r="Z51" i="1" s="1"/>
  <c r="F52" i="1"/>
  <c r="Z52" i="1" s="1"/>
  <c r="F54" i="1"/>
  <c r="Z54" i="1" s="1"/>
  <c r="F56" i="1"/>
  <c r="Z56" i="1" s="1"/>
  <c r="F59" i="1"/>
  <c r="Z59" i="1" s="1"/>
  <c r="F60" i="1"/>
  <c r="Z60" i="1" s="1"/>
  <c r="F61" i="1"/>
  <c r="Z61" i="1" s="1"/>
  <c r="F62" i="1"/>
  <c r="F63" i="1"/>
  <c r="Z63" i="1" s="1"/>
  <c r="F64" i="1"/>
  <c r="Z64" i="1" s="1"/>
  <c r="F65" i="1"/>
  <c r="Z65" i="1" s="1"/>
  <c r="F67" i="1"/>
  <c r="Z67" i="1" s="1"/>
  <c r="F68" i="1"/>
  <c r="Z68" i="1" s="1"/>
  <c r="F69" i="1"/>
  <c r="Z69" i="1" s="1"/>
  <c r="F70" i="1"/>
  <c r="Z70" i="1" s="1"/>
  <c r="F73" i="1"/>
  <c r="Z73" i="1" s="1"/>
  <c r="F74" i="1"/>
  <c r="Z74" i="1" s="1"/>
  <c r="F75" i="1"/>
  <c r="Z75" i="1" s="1"/>
  <c r="F77" i="1"/>
  <c r="Z77" i="1" s="1"/>
  <c r="F78" i="1"/>
  <c r="Z78" i="1" s="1"/>
  <c r="F79" i="1"/>
  <c r="Z79" i="1" s="1"/>
  <c r="F81" i="1"/>
  <c r="Z81" i="1" s="1"/>
  <c r="F82" i="1"/>
  <c r="Z82" i="1" s="1"/>
  <c r="F83" i="1"/>
  <c r="Z83" i="1" s="1"/>
  <c r="F85" i="1"/>
  <c r="Z85" i="1" s="1"/>
  <c r="F86" i="1"/>
  <c r="Z86" i="1" s="1"/>
  <c r="F87" i="1"/>
  <c r="Z87" i="1" s="1"/>
  <c r="F88" i="1"/>
  <c r="Z88" i="1" s="1"/>
  <c r="F91" i="1"/>
  <c r="Z91" i="1" s="1"/>
  <c r="F92" i="1"/>
  <c r="Z92" i="1" s="1"/>
  <c r="F94" i="1"/>
  <c r="Z94" i="1" s="1"/>
  <c r="F95" i="1"/>
  <c r="Z95" i="1" s="1"/>
  <c r="F96" i="1"/>
  <c r="Z96" i="1" s="1"/>
  <c r="F98" i="1"/>
  <c r="Z98" i="1" s="1"/>
  <c r="F101" i="1"/>
  <c r="Z101" i="1" s="1"/>
  <c r="F102" i="1"/>
  <c r="Z102" i="1" s="1"/>
  <c r="F103" i="1"/>
  <c r="Z103" i="1" s="1"/>
  <c r="F104" i="1"/>
  <c r="Z104" i="1" s="1"/>
  <c r="F105" i="1"/>
  <c r="Z105" i="1" s="1"/>
  <c r="F106" i="1"/>
  <c r="Z106" i="1" s="1"/>
  <c r="F107" i="1"/>
  <c r="Z107" i="1" s="1"/>
  <c r="F108" i="1"/>
  <c r="Z108" i="1" s="1"/>
  <c r="F109" i="1"/>
  <c r="Z109" i="1" s="1"/>
  <c r="F110" i="1"/>
  <c r="Z110" i="1" s="1"/>
  <c r="F111" i="1"/>
  <c r="Z111" i="1" s="1"/>
  <c r="F112" i="1"/>
  <c r="Z112" i="1" s="1"/>
  <c r="F114" i="1"/>
  <c r="Z114" i="1" s="1"/>
  <c r="F115" i="1"/>
  <c r="Z115" i="1" s="1"/>
  <c r="F116" i="1"/>
  <c r="Z116" i="1" s="1"/>
  <c r="F119" i="1"/>
  <c r="Z119" i="1" s="1"/>
  <c r="F120" i="1"/>
  <c r="Z120" i="1" s="1"/>
  <c r="F122" i="1"/>
  <c r="Z122" i="1" s="1"/>
  <c r="F125" i="1"/>
  <c r="Z125" i="1" s="1"/>
  <c r="F126" i="1"/>
  <c r="Z126" i="1" s="1"/>
  <c r="F128" i="1"/>
  <c r="Z128" i="1" s="1"/>
  <c r="F129" i="1"/>
  <c r="Z129" i="1" s="1"/>
  <c r="F130" i="1"/>
  <c r="Z130" i="1" s="1"/>
  <c r="F131" i="1"/>
  <c r="Z131" i="1" s="1"/>
  <c r="F132" i="1"/>
  <c r="Z132" i="1" s="1"/>
  <c r="F134" i="1"/>
  <c r="Z134" i="1" s="1"/>
  <c r="F135" i="1"/>
  <c r="Z135" i="1" s="1"/>
  <c r="F136" i="1"/>
  <c r="Z136" i="1" s="1"/>
  <c r="F138" i="1"/>
  <c r="Z138" i="1" s="1"/>
  <c r="F139" i="1"/>
  <c r="Z139" i="1" s="1"/>
  <c r="F141" i="1"/>
  <c r="Z141" i="1" s="1"/>
  <c r="F142" i="1"/>
  <c r="Z142" i="1" s="1"/>
  <c r="F143" i="1"/>
  <c r="Z143" i="1" s="1"/>
  <c r="F144" i="1"/>
  <c r="Z144" i="1" s="1"/>
  <c r="F145" i="1"/>
  <c r="Z145" i="1" s="1"/>
  <c r="F150" i="1"/>
  <c r="Z150" i="1" s="1"/>
  <c r="F153" i="1"/>
  <c r="Z153" i="1" s="1"/>
  <c r="F154" i="1"/>
  <c r="Z154" i="1" s="1"/>
  <c r="F155" i="1"/>
  <c r="Z155" i="1" s="1"/>
  <c r="F157" i="1"/>
  <c r="Z157" i="1" s="1"/>
  <c r="F158" i="1"/>
  <c r="Z158" i="1" s="1"/>
  <c r="F159" i="1"/>
  <c r="Z159" i="1" s="1"/>
  <c r="F161" i="1"/>
  <c r="Z161" i="1" s="1"/>
  <c r="F162" i="1"/>
  <c r="Z162" i="1" s="1"/>
  <c r="F166" i="1"/>
  <c r="Z166" i="1" s="1"/>
  <c r="F167" i="1"/>
  <c r="F169" i="1"/>
  <c r="Z169" i="1" s="1"/>
  <c r="F170" i="1"/>
  <c r="Z170" i="1" s="1"/>
  <c r="F172" i="1"/>
  <c r="Z172" i="1" s="1"/>
  <c r="F174" i="1"/>
  <c r="Z174" i="1" s="1"/>
  <c r="F175" i="1"/>
  <c r="Z175" i="1" s="1"/>
  <c r="F176" i="1"/>
  <c r="Z176" i="1" s="1"/>
  <c r="F177" i="1"/>
  <c r="Z177" i="1" s="1"/>
  <c r="F178" i="1"/>
  <c r="Z178" i="1" s="1"/>
  <c r="F180" i="1"/>
  <c r="Z180" i="1" s="1"/>
  <c r="F181" i="1"/>
  <c r="Z181" i="1" s="1"/>
  <c r="F183" i="1"/>
  <c r="Z183" i="1" s="1"/>
  <c r="F185" i="1"/>
  <c r="Z185" i="1" s="1"/>
  <c r="F186" i="1"/>
  <c r="Z186" i="1" s="1"/>
  <c r="F187" i="1"/>
  <c r="Z187" i="1" s="1"/>
  <c r="F188" i="1"/>
  <c r="Z188" i="1" s="1"/>
  <c r="F189" i="1"/>
  <c r="Z189" i="1" s="1"/>
  <c r="F190" i="1"/>
  <c r="Z190" i="1" s="1"/>
  <c r="F191" i="1"/>
  <c r="Z191" i="1" s="1"/>
  <c r="F192" i="1"/>
  <c r="Z192" i="1" s="1"/>
  <c r="F194" i="1"/>
  <c r="Z194" i="1" s="1"/>
  <c r="F195" i="1"/>
  <c r="Z195" i="1" s="1"/>
  <c r="F196" i="1"/>
  <c r="Z196" i="1" s="1"/>
  <c r="F197" i="1"/>
  <c r="Z197" i="1" s="1"/>
  <c r="F198" i="1"/>
  <c r="Z198" i="1" s="1"/>
  <c r="F199" i="1"/>
  <c r="Z199" i="1" s="1"/>
  <c r="F200" i="1"/>
  <c r="Z200" i="1" s="1"/>
  <c r="F202" i="1"/>
  <c r="Z202" i="1" s="1"/>
  <c r="F203" i="1"/>
  <c r="Z203" i="1" s="1"/>
  <c r="F204" i="1"/>
  <c r="Z204" i="1" s="1"/>
  <c r="F205" i="1"/>
  <c r="Z205" i="1" s="1"/>
  <c r="F206" i="1"/>
  <c r="Z206" i="1" s="1"/>
  <c r="F209" i="1"/>
  <c r="Z209" i="1" s="1"/>
  <c r="F210" i="1"/>
  <c r="Z210" i="1" s="1"/>
  <c r="F212" i="1"/>
  <c r="Z212" i="1" s="1"/>
  <c r="F213" i="1"/>
  <c r="Z213" i="1" s="1"/>
  <c r="F214" i="1"/>
  <c r="Z214" i="1" s="1"/>
  <c r="F215" i="1"/>
  <c r="Z215" i="1" s="1"/>
  <c r="F220" i="1"/>
  <c r="Z220" i="1" s="1"/>
  <c r="F223" i="1"/>
  <c r="Z223" i="1" s="1"/>
  <c r="F224" i="1"/>
  <c r="Z224" i="1" s="1"/>
  <c r="F226" i="1"/>
  <c r="Z226" i="1" s="1"/>
  <c r="F228" i="1"/>
  <c r="Z228" i="1" s="1"/>
  <c r="F229" i="1"/>
  <c r="Z229" i="1" s="1"/>
  <c r="F230" i="1"/>
  <c r="Z230" i="1" s="1"/>
  <c r="F231" i="1"/>
  <c r="Z231" i="1" s="1"/>
  <c r="F232" i="1"/>
  <c r="Z232" i="1" s="1"/>
  <c r="F233" i="1"/>
  <c r="Z233" i="1" s="1"/>
  <c r="F234" i="1"/>
  <c r="Z234" i="1" s="1"/>
  <c r="F238" i="1"/>
  <c r="Z238" i="1" s="1"/>
  <c r="F241" i="1"/>
  <c r="Z241" i="1" s="1"/>
  <c r="F242" i="1"/>
  <c r="Z242" i="1" s="1"/>
  <c r="F244" i="1"/>
  <c r="Z244" i="1" s="1"/>
  <c r="F245" i="1"/>
  <c r="Z245" i="1" s="1"/>
  <c r="F246" i="1"/>
  <c r="Z246" i="1" s="1"/>
  <c r="F249" i="1"/>
  <c r="Z249" i="1" s="1"/>
  <c r="F250" i="1"/>
  <c r="Z250" i="1" s="1"/>
  <c r="F252" i="1"/>
  <c r="Z252" i="1" s="1"/>
  <c r="F253" i="1"/>
  <c r="Z253" i="1" s="1"/>
  <c r="F254" i="1"/>
  <c r="Z254" i="1" s="1"/>
  <c r="F256" i="1"/>
  <c r="Z256" i="1" s="1"/>
  <c r="F258" i="1"/>
  <c r="Z258" i="1" s="1"/>
  <c r="F259" i="1"/>
  <c r="Z259" i="1" s="1"/>
  <c r="F261" i="1"/>
  <c r="Z261" i="1" s="1"/>
  <c r="F263" i="1"/>
  <c r="Z263" i="1" s="1"/>
  <c r="F266" i="1"/>
  <c r="Z266" i="1" s="1"/>
  <c r="F267" i="1"/>
  <c r="Z267" i="1" s="1"/>
  <c r="F268" i="1"/>
  <c r="Z268" i="1" s="1"/>
  <c r="F269" i="1"/>
  <c r="Z269" i="1" s="1"/>
  <c r="F272" i="1"/>
  <c r="Z272" i="1" s="1"/>
  <c r="F273" i="1"/>
  <c r="Z273" i="1" s="1"/>
  <c r="F274" i="1"/>
  <c r="Z274" i="1" s="1"/>
  <c r="F276" i="1"/>
  <c r="Z276" i="1" s="1"/>
  <c r="F277" i="1"/>
  <c r="Z277" i="1" s="1"/>
  <c r="F278" i="1"/>
  <c r="Z278" i="1" s="1"/>
  <c r="F280" i="1"/>
  <c r="Z280" i="1" s="1"/>
  <c r="F281" i="1"/>
  <c r="Z281" i="1" s="1"/>
  <c r="F282" i="1"/>
  <c r="Z282" i="1" s="1"/>
  <c r="F285" i="1"/>
  <c r="Z285" i="1" s="1"/>
  <c r="F286" i="1"/>
  <c r="Z286" i="1" s="1"/>
  <c r="F287" i="1"/>
  <c r="Z287" i="1" s="1"/>
  <c r="F288" i="1"/>
  <c r="Z288" i="1" s="1"/>
  <c r="F292" i="1"/>
  <c r="Z292" i="1" s="1"/>
  <c r="F293" i="1"/>
  <c r="Z293" i="1" s="1"/>
  <c r="F294" i="1"/>
  <c r="Z294" i="1" s="1"/>
  <c r="F295" i="1"/>
  <c r="Z295" i="1" s="1"/>
  <c r="F296" i="1"/>
  <c r="Z296" i="1" s="1"/>
  <c r="F300" i="1"/>
  <c r="Z300" i="1" s="1"/>
  <c r="F301" i="1"/>
  <c r="Z301" i="1" s="1"/>
  <c r="F302" i="1"/>
  <c r="Z302" i="1" s="1"/>
  <c r="F303" i="1"/>
  <c r="Z303" i="1" s="1"/>
  <c r="F304" i="1"/>
  <c r="Z304" i="1" s="1"/>
  <c r="F305" i="1"/>
  <c r="Z305" i="1" s="1"/>
  <c r="F306" i="1"/>
  <c r="Z306" i="1" s="1"/>
  <c r="F308" i="1"/>
  <c r="Z308" i="1" s="1"/>
  <c r="F309" i="1"/>
  <c r="Z309" i="1" s="1"/>
  <c r="F310" i="1"/>
  <c r="Z310" i="1" s="1"/>
  <c r="F311" i="1"/>
  <c r="F312" i="1"/>
  <c r="Z312" i="1" s="1"/>
  <c r="F315" i="1"/>
  <c r="Z315" i="1" s="1"/>
  <c r="F316" i="1"/>
  <c r="Z316" i="1" s="1"/>
  <c r="F317" i="1"/>
  <c r="Z317" i="1" s="1"/>
  <c r="F318" i="1"/>
  <c r="Z318" i="1" s="1"/>
  <c r="F322" i="1"/>
  <c r="Z322" i="1" s="1"/>
  <c r="F324" i="1"/>
  <c r="Z324" i="1" s="1"/>
  <c r="F327" i="1"/>
  <c r="Z327" i="1" s="1"/>
  <c r="F328" i="1"/>
  <c r="Z328" i="1" s="1"/>
  <c r="F329" i="1"/>
  <c r="Z329" i="1" s="1"/>
  <c r="F331" i="1"/>
  <c r="Z331" i="1" s="1"/>
  <c r="F332" i="1"/>
  <c r="Z332" i="1" s="1"/>
  <c r="F333" i="1"/>
  <c r="Z333" i="1" s="1"/>
  <c r="F335" i="1"/>
  <c r="Z335" i="1" s="1"/>
  <c r="F337" i="1"/>
  <c r="Z337" i="1" s="1"/>
  <c r="F338" i="1"/>
  <c r="Z338" i="1" s="1"/>
  <c r="F339" i="1"/>
  <c r="Z339" i="1" s="1"/>
  <c r="F340" i="1"/>
  <c r="Z340" i="1" s="1"/>
  <c r="F343" i="1"/>
  <c r="Z343" i="1" s="1"/>
  <c r="F344" i="1"/>
  <c r="Z344" i="1" s="1"/>
  <c r="F347" i="1"/>
  <c r="Z347" i="1" s="1"/>
  <c r="F348" i="1"/>
  <c r="Z348" i="1" s="1"/>
  <c r="F349" i="1"/>
  <c r="Z349" i="1" s="1"/>
  <c r="F350" i="1"/>
  <c r="Z350" i="1" s="1"/>
  <c r="F351" i="1"/>
  <c r="Z351" i="1" s="1"/>
  <c r="F352" i="1"/>
  <c r="Z352" i="1" s="1"/>
  <c r="F355" i="1"/>
  <c r="Z355" i="1" s="1"/>
  <c r="F356" i="1"/>
  <c r="Z356" i="1" s="1"/>
  <c r="F357" i="1"/>
  <c r="Z357" i="1" s="1"/>
  <c r="F358" i="1"/>
  <c r="Z358" i="1" s="1"/>
  <c r="F359" i="1"/>
  <c r="Z359" i="1" s="1"/>
  <c r="F360" i="1"/>
  <c r="Z360" i="1" s="1"/>
  <c r="F363" i="1"/>
  <c r="Z363" i="1" s="1"/>
  <c r="F365" i="1"/>
  <c r="Z365" i="1" s="1"/>
  <c r="F367" i="1"/>
  <c r="Z367" i="1" s="1"/>
  <c r="F368" i="1"/>
  <c r="Z368" i="1" s="1"/>
  <c r="F369" i="1"/>
  <c r="Z369" i="1" s="1"/>
  <c r="F370" i="1"/>
  <c r="Z370" i="1" s="1"/>
  <c r="F371" i="1"/>
  <c r="Z371" i="1" s="1"/>
  <c r="F374" i="1"/>
  <c r="Z374" i="1" s="1"/>
  <c r="F376" i="1"/>
  <c r="Z376" i="1" s="1"/>
  <c r="F377" i="1"/>
  <c r="Z377" i="1" s="1"/>
  <c r="F378" i="1"/>
  <c r="Z378" i="1" s="1"/>
  <c r="F379" i="1"/>
  <c r="Z379" i="1" s="1"/>
  <c r="F380" i="1"/>
  <c r="Z380" i="1" s="1"/>
  <c r="F381" i="1"/>
  <c r="Z381" i="1" s="1"/>
  <c r="F382" i="1"/>
  <c r="F383" i="1"/>
  <c r="Z383" i="1" s="1"/>
  <c r="F384" i="1"/>
  <c r="Z384" i="1" s="1"/>
  <c r="F385" i="1"/>
  <c r="Z385" i="1" s="1"/>
  <c r="F386" i="1"/>
  <c r="Z386" i="1" s="1"/>
  <c r="F390" i="1"/>
  <c r="Z390" i="1" s="1"/>
  <c r="F391" i="1"/>
  <c r="Z391" i="1" s="1"/>
  <c r="F392" i="1"/>
  <c r="Z392" i="1" s="1"/>
  <c r="F396" i="1"/>
  <c r="Z396" i="1" s="1"/>
  <c r="F397" i="1"/>
  <c r="Z397" i="1" s="1"/>
  <c r="F399" i="1"/>
  <c r="Z399" i="1" s="1"/>
  <c r="F400" i="1"/>
  <c r="Z400" i="1" s="1"/>
  <c r="F401" i="1"/>
  <c r="Z401" i="1" s="1"/>
  <c r="F402" i="1"/>
  <c r="Z402" i="1" s="1"/>
  <c r="F403" i="1"/>
  <c r="Z403" i="1" s="1"/>
  <c r="F405" i="1"/>
  <c r="Z405" i="1" s="1"/>
  <c r="F406" i="1"/>
  <c r="F407" i="1"/>
  <c r="Z407" i="1" s="1"/>
  <c r="F410" i="1"/>
  <c r="Z410" i="1" s="1"/>
  <c r="F411" i="1"/>
  <c r="Z411" i="1" s="1"/>
  <c r="F412" i="1"/>
  <c r="Z412" i="1" s="1"/>
  <c r="F413" i="1"/>
  <c r="Z413" i="1" s="1"/>
  <c r="F414" i="1"/>
  <c r="Z414" i="1" s="1"/>
  <c r="F416" i="1"/>
  <c r="Z416" i="1" s="1"/>
  <c r="F418" i="1"/>
  <c r="Z418" i="1" s="1"/>
  <c r="F419" i="1"/>
  <c r="Z419" i="1" s="1"/>
  <c r="F420" i="1"/>
  <c r="Z420" i="1" s="1"/>
  <c r="F422" i="1"/>
  <c r="F424" i="1"/>
  <c r="Z424" i="1" s="1"/>
  <c r="F427" i="1"/>
  <c r="Z427" i="1" s="1"/>
  <c r="F429" i="1"/>
  <c r="Z429" i="1" s="1"/>
  <c r="F430" i="1"/>
  <c r="Z430" i="1" s="1"/>
  <c r="F431" i="1"/>
  <c r="Z431" i="1" s="1"/>
  <c r="F432" i="1"/>
  <c r="Z432" i="1" s="1"/>
  <c r="F433" i="1"/>
  <c r="Z433" i="1" s="1"/>
  <c r="F435" i="1"/>
  <c r="Z435" i="1" s="1"/>
  <c r="F436" i="1"/>
  <c r="Z436" i="1" s="1"/>
  <c r="F438" i="1"/>
  <c r="Z438" i="1" s="1"/>
  <c r="F439" i="1"/>
  <c r="Z439" i="1" s="1"/>
  <c r="F440" i="1"/>
  <c r="Z440" i="1" s="1"/>
  <c r="F441" i="1"/>
  <c r="Z441" i="1" s="1"/>
  <c r="F442" i="1"/>
  <c r="Z442" i="1" s="1"/>
  <c r="F444" i="1"/>
  <c r="Z444" i="1" s="1"/>
  <c r="F445" i="1"/>
  <c r="Z445" i="1" s="1"/>
  <c r="F446" i="1"/>
  <c r="Z446" i="1" s="1"/>
  <c r="F448" i="1"/>
  <c r="Z448" i="1" s="1"/>
  <c r="F450" i="1"/>
  <c r="Z450" i="1" s="1"/>
  <c r="F451" i="1"/>
  <c r="Z451" i="1" s="1"/>
  <c r="F452" i="1"/>
  <c r="Z452" i="1" s="1"/>
  <c r="F453" i="1"/>
  <c r="Z453" i="1" s="1"/>
  <c r="F455" i="1"/>
  <c r="Z455" i="1" s="1"/>
  <c r="F460" i="1"/>
  <c r="Z460" i="1" s="1"/>
  <c r="F461" i="1"/>
  <c r="Z461" i="1" s="1"/>
  <c r="F463" i="1"/>
  <c r="Z463" i="1" s="1"/>
  <c r="F464" i="1"/>
  <c r="Z464" i="1" s="1"/>
  <c r="F466" i="1"/>
  <c r="Z466" i="1" s="1"/>
  <c r="F467" i="1"/>
  <c r="Z467" i="1" s="1"/>
  <c r="F468" i="1"/>
  <c r="Z468" i="1" s="1"/>
  <c r="F469" i="1"/>
  <c r="Z469" i="1" s="1"/>
  <c r="F472" i="1"/>
  <c r="Z472" i="1" s="1"/>
  <c r="F473" i="1"/>
  <c r="F474" i="1"/>
  <c r="Z474" i="1" s="1"/>
  <c r="F475" i="1"/>
  <c r="Z475" i="1" s="1"/>
  <c r="F477" i="1"/>
  <c r="Z477" i="1" s="1"/>
  <c r="F479" i="1"/>
  <c r="Z479" i="1" s="1"/>
  <c r="F480" i="1"/>
  <c r="Z480" i="1" s="1"/>
  <c r="F481" i="1"/>
  <c r="Z481" i="1" s="1"/>
  <c r="F482" i="1"/>
  <c r="Z482" i="1" s="1"/>
  <c r="F484" i="1"/>
  <c r="Z484" i="1" s="1"/>
  <c r="F485" i="1"/>
  <c r="Z485" i="1" s="1"/>
  <c r="F486" i="1"/>
  <c r="Z486" i="1" s="1"/>
  <c r="F487" i="1"/>
  <c r="Z487" i="1" s="1"/>
  <c r="F488" i="1"/>
  <c r="Z488" i="1" s="1"/>
  <c r="F490" i="1"/>
  <c r="Z490" i="1" s="1"/>
  <c r="F491" i="1"/>
  <c r="Z491" i="1" s="1"/>
  <c r="F492" i="1"/>
  <c r="Z492" i="1" s="1"/>
  <c r="F494" i="1"/>
  <c r="Z494" i="1" s="1"/>
  <c r="F495" i="1"/>
  <c r="Z495" i="1" s="1"/>
  <c r="F497" i="1"/>
  <c r="Z497" i="1" s="1"/>
  <c r="F498" i="1"/>
  <c r="Z498" i="1" s="1"/>
  <c r="F501" i="1"/>
  <c r="Z501" i="1" s="1"/>
  <c r="F503" i="1"/>
  <c r="Z503" i="1" s="1"/>
  <c r="F505" i="1"/>
  <c r="Z505" i="1" s="1"/>
  <c r="F506" i="1"/>
  <c r="Z506" i="1" s="1"/>
  <c r="F509" i="1"/>
  <c r="Z509" i="1" s="1"/>
  <c r="F510" i="1"/>
  <c r="Z510" i="1" s="1"/>
  <c r="F511" i="1"/>
  <c r="Z511" i="1" s="1"/>
  <c r="F512" i="1"/>
  <c r="Z512" i="1" s="1"/>
  <c r="F513" i="1"/>
  <c r="F514" i="1"/>
  <c r="Z514" i="1" s="1"/>
  <c r="F516" i="1"/>
  <c r="Z516" i="1" s="1"/>
  <c r="F517" i="1"/>
  <c r="Z517" i="1" s="1"/>
  <c r="F518" i="1"/>
  <c r="Z518" i="1" s="1"/>
  <c r="F521" i="1"/>
  <c r="Z521" i="1" s="1"/>
  <c r="F523" i="1"/>
  <c r="Z523" i="1" s="1"/>
  <c r="F524" i="1"/>
  <c r="Z524" i="1" s="1"/>
  <c r="F526" i="1"/>
  <c r="Z526" i="1" s="1"/>
  <c r="F527" i="1"/>
  <c r="Z527" i="1" s="1"/>
  <c r="F529" i="1"/>
  <c r="Z529" i="1" s="1"/>
  <c r="F533" i="1"/>
  <c r="Z533" i="1" s="1"/>
  <c r="F534" i="1"/>
  <c r="Z534" i="1" s="1"/>
  <c r="F536" i="1"/>
  <c r="Z536" i="1" s="1"/>
  <c r="F538" i="1"/>
  <c r="Z538" i="1" s="1"/>
  <c r="F540" i="1"/>
  <c r="Z540" i="1" s="1"/>
  <c r="F541" i="1"/>
  <c r="Z541" i="1" s="1"/>
  <c r="F544" i="1"/>
  <c r="Z544" i="1" s="1"/>
  <c r="F545" i="1"/>
  <c r="Z545" i="1" s="1"/>
  <c r="F549" i="1"/>
  <c r="Z549" i="1" s="1"/>
  <c r="F550" i="1"/>
  <c r="Z550" i="1" s="1"/>
  <c r="F554" i="1"/>
  <c r="Z554" i="1" s="1"/>
  <c r="F556" i="1"/>
  <c r="Z556" i="1" s="1"/>
  <c r="F557" i="1"/>
  <c r="Z557" i="1" s="1"/>
  <c r="F558" i="1"/>
  <c r="Z558" i="1" s="1"/>
  <c r="F559" i="1"/>
  <c r="Z559" i="1" s="1"/>
  <c r="F560" i="1"/>
  <c r="Z560" i="1" s="1"/>
  <c r="F563" i="1"/>
  <c r="Z563" i="1" s="1"/>
  <c r="F564" i="1"/>
  <c r="Z564" i="1" s="1"/>
  <c r="F565" i="1"/>
  <c r="Z565" i="1" s="1"/>
  <c r="F567" i="1"/>
  <c r="Z567" i="1" s="1"/>
  <c r="F570" i="1"/>
  <c r="Z570" i="1" s="1"/>
  <c r="F572" i="1"/>
  <c r="Z572" i="1" s="1"/>
  <c r="F573" i="1"/>
  <c r="Z573" i="1" s="1"/>
  <c r="F574" i="1"/>
  <c r="Z574" i="1" s="1"/>
  <c r="F575" i="1"/>
  <c r="Z575" i="1" s="1"/>
  <c r="F577" i="1"/>
  <c r="Z577" i="1" s="1"/>
  <c r="F579" i="1"/>
  <c r="Z579" i="1" s="1"/>
  <c r="F580" i="1"/>
  <c r="Z580" i="1" s="1"/>
  <c r="F581" i="1"/>
  <c r="Z581" i="1" s="1"/>
  <c r="F586" i="1"/>
  <c r="Z586" i="1" s="1"/>
  <c r="F587" i="1"/>
  <c r="Z587" i="1" s="1"/>
  <c r="F588" i="1"/>
  <c r="Z588" i="1" s="1"/>
  <c r="F589" i="1"/>
  <c r="F591" i="1"/>
  <c r="Z591" i="1" s="1"/>
  <c r="F592" i="1"/>
  <c r="Z592" i="1" s="1"/>
  <c r="F593" i="1"/>
  <c r="Z593" i="1" s="1"/>
  <c r="F595" i="1"/>
  <c r="Z595" i="1" s="1"/>
  <c r="F597" i="1"/>
  <c r="Z597" i="1" s="1"/>
  <c r="F600" i="1"/>
  <c r="Z600" i="1" s="1"/>
  <c r="F602" i="1"/>
  <c r="Z602" i="1" s="1"/>
  <c r="F604" i="1"/>
  <c r="Z604" i="1" s="1"/>
  <c r="F605" i="1"/>
  <c r="Z605" i="1" s="1"/>
  <c r="F606" i="1"/>
  <c r="Z606" i="1" s="1"/>
  <c r="F607" i="1"/>
  <c r="Z607" i="1" s="1"/>
  <c r="F608" i="1"/>
  <c r="Z608" i="1" s="1"/>
  <c r="F609" i="1"/>
  <c r="Z609" i="1" s="1"/>
  <c r="F615" i="1"/>
  <c r="Z615" i="1" s="1"/>
  <c r="F617" i="1"/>
  <c r="Z617" i="1" s="1"/>
  <c r="F620" i="1"/>
  <c r="Z620" i="1" s="1"/>
  <c r="F622" i="1"/>
  <c r="Z622" i="1" s="1"/>
  <c r="F623" i="1"/>
  <c r="Z623" i="1" s="1"/>
  <c r="F628" i="1"/>
  <c r="Z628" i="1" s="1"/>
  <c r="F631" i="1"/>
  <c r="Z631" i="1" s="1"/>
  <c r="F632" i="1"/>
  <c r="Z632" i="1" s="1"/>
  <c r="F633" i="1"/>
  <c r="Z633" i="1" s="1"/>
  <c r="F634" i="1"/>
  <c r="Z634" i="1" s="1"/>
  <c r="F635" i="1"/>
  <c r="Z635" i="1" s="1"/>
  <c r="F636" i="1"/>
  <c r="Z636" i="1" s="1"/>
  <c r="F637" i="1"/>
  <c r="Z637" i="1" s="1"/>
  <c r="F640" i="1"/>
  <c r="Z640" i="1" s="1"/>
  <c r="F641" i="1"/>
  <c r="Z641" i="1" s="1"/>
  <c r="F643" i="1"/>
  <c r="Z643" i="1" s="1"/>
  <c r="F644" i="1"/>
  <c r="Z644" i="1" s="1"/>
  <c r="F645" i="1"/>
  <c r="Z645" i="1" s="1"/>
  <c r="F647" i="1"/>
  <c r="F649" i="1"/>
  <c r="Z649" i="1" s="1"/>
  <c r="F650" i="1"/>
  <c r="Z650" i="1" s="1"/>
  <c r="F651" i="1"/>
  <c r="Z651" i="1" s="1"/>
  <c r="F652" i="1"/>
  <c r="Z652" i="1" s="1"/>
  <c r="F654" i="1"/>
  <c r="Z654" i="1" s="1"/>
  <c r="F655" i="1"/>
  <c r="Z655" i="1" s="1"/>
  <c r="F656" i="1"/>
  <c r="Z656" i="1" s="1"/>
  <c r="F657" i="1"/>
  <c r="Z657" i="1" s="1"/>
  <c r="F658" i="1"/>
  <c r="Z658" i="1" s="1"/>
  <c r="F664" i="1"/>
  <c r="Z664" i="1" s="1"/>
  <c r="F665" i="1"/>
  <c r="Z665" i="1" s="1"/>
  <c r="F667" i="1"/>
  <c r="Z667" i="1" s="1"/>
  <c r="F668" i="1"/>
  <c r="Z668" i="1" s="1"/>
  <c r="F669" i="1"/>
  <c r="Z669" i="1" s="1"/>
  <c r="F670" i="1"/>
  <c r="Z670" i="1" s="1"/>
  <c r="F671" i="1"/>
  <c r="Z671" i="1" s="1"/>
  <c r="F672" i="1"/>
  <c r="Z672" i="1" s="1"/>
  <c r="F673" i="1"/>
  <c r="Z673" i="1" s="1"/>
  <c r="F674" i="1"/>
  <c r="Z674" i="1" s="1"/>
  <c r="F677" i="1"/>
  <c r="Z677" i="1" s="1"/>
  <c r="F678" i="1"/>
  <c r="Z678" i="1" s="1"/>
  <c r="F679" i="1"/>
  <c r="Z679" i="1" s="1"/>
  <c r="F680" i="1"/>
  <c r="Z680" i="1" s="1"/>
  <c r="F686" i="1"/>
  <c r="Z686" i="1" s="1"/>
  <c r="F687" i="1"/>
  <c r="Z687" i="1" s="1"/>
  <c r="F690" i="1"/>
  <c r="Z690" i="1" s="1"/>
  <c r="F692" i="1"/>
  <c r="Z692" i="1" s="1"/>
  <c r="F696" i="1"/>
  <c r="Z696" i="1" s="1"/>
  <c r="F698" i="1"/>
  <c r="Z698" i="1" s="1"/>
  <c r="F700" i="1"/>
  <c r="Z700" i="1" s="1"/>
  <c r="F703" i="1"/>
  <c r="Z703" i="1" s="1"/>
  <c r="F704" i="1"/>
  <c r="Z704" i="1" s="1"/>
  <c r="F706" i="1"/>
  <c r="Z706" i="1" s="1"/>
  <c r="F707" i="1"/>
  <c r="Z707" i="1" s="1"/>
  <c r="F708" i="1"/>
  <c r="Z708" i="1" s="1"/>
  <c r="F710" i="1"/>
  <c r="Z710" i="1" s="1"/>
  <c r="F711" i="1"/>
  <c r="Z711" i="1" s="1"/>
  <c r="F713" i="1"/>
  <c r="F714" i="1"/>
  <c r="Z714" i="1" s="1"/>
  <c r="F715" i="1"/>
  <c r="Z715" i="1" s="1"/>
  <c r="F718" i="1"/>
  <c r="Z718" i="1" s="1"/>
  <c r="F719" i="1"/>
  <c r="Z719" i="1" s="1"/>
  <c r="F721" i="1"/>
  <c r="Z721" i="1" s="1"/>
  <c r="F722" i="1"/>
  <c r="Z722" i="1" s="1"/>
  <c r="F727" i="1"/>
  <c r="Z727" i="1" s="1"/>
  <c r="F728" i="1"/>
  <c r="Z728" i="1" s="1"/>
  <c r="F729" i="1"/>
  <c r="Z729" i="1" s="1"/>
  <c r="F730" i="1"/>
  <c r="Z730" i="1" s="1"/>
  <c r="F731" i="1"/>
  <c r="Z731" i="1" s="1"/>
  <c r="F733" i="1"/>
  <c r="Z733" i="1" s="1"/>
  <c r="F734" i="1"/>
  <c r="Z734" i="1" s="1"/>
  <c r="F735" i="1"/>
  <c r="Z735" i="1" s="1"/>
  <c r="F736" i="1"/>
  <c r="Z736" i="1" s="1"/>
  <c r="F738" i="1"/>
  <c r="Z738" i="1" s="1"/>
  <c r="F739" i="1"/>
  <c r="Z739" i="1" s="1"/>
  <c r="F740" i="1"/>
  <c r="Z740" i="1" s="1"/>
  <c r="F741" i="1"/>
  <c r="Z741" i="1" s="1"/>
  <c r="F742" i="1"/>
  <c r="Z742" i="1" s="1"/>
  <c r="F744" i="1"/>
  <c r="Z744" i="1" s="1"/>
  <c r="F746" i="1"/>
  <c r="Z746" i="1" s="1"/>
  <c r="F747" i="1"/>
  <c r="Z747" i="1" s="1"/>
  <c r="F750" i="1"/>
  <c r="F753" i="1"/>
  <c r="Z753" i="1" s="1"/>
  <c r="F754" i="1"/>
  <c r="Z754" i="1" s="1"/>
  <c r="F755" i="1"/>
  <c r="Z755" i="1" s="1"/>
  <c r="F758" i="1"/>
  <c r="Z758" i="1" s="1"/>
  <c r="F760" i="1"/>
  <c r="Z760" i="1" s="1"/>
  <c r="F761" i="1"/>
  <c r="Z761" i="1" s="1"/>
  <c r="F764" i="1"/>
  <c r="F765" i="1"/>
  <c r="Z765" i="1" s="1"/>
  <c r="F767" i="1"/>
  <c r="Z767" i="1" s="1"/>
  <c r="F768" i="1"/>
  <c r="Z768" i="1" s="1"/>
  <c r="F769" i="1"/>
  <c r="Z769" i="1" s="1"/>
  <c r="F770" i="1"/>
  <c r="Z770" i="1" s="1"/>
  <c r="F771" i="1"/>
  <c r="Z771" i="1" s="1"/>
  <c r="F773" i="1"/>
  <c r="Z773" i="1" s="1"/>
  <c r="F776" i="1"/>
  <c r="Z776" i="1" s="1"/>
  <c r="F777" i="1"/>
  <c r="Z777" i="1" s="1"/>
  <c r="F778" i="1"/>
  <c r="Z778" i="1" s="1"/>
  <c r="F780" i="1"/>
  <c r="Z780" i="1" s="1"/>
  <c r="F781" i="1"/>
  <c r="Z781" i="1" s="1"/>
  <c r="F783" i="1"/>
  <c r="Z783" i="1" s="1"/>
  <c r="F784" i="1"/>
  <c r="Z784" i="1" s="1"/>
  <c r="F786" i="1"/>
  <c r="Z786" i="1" s="1"/>
  <c r="F787" i="1"/>
  <c r="Z787" i="1" s="1"/>
  <c r="F790" i="1"/>
  <c r="Z790" i="1" s="1"/>
  <c r="F791" i="1"/>
  <c r="Z791" i="1" s="1"/>
  <c r="F792" i="1"/>
  <c r="Z792" i="1" s="1"/>
  <c r="F793" i="1"/>
  <c r="F795" i="1"/>
  <c r="Z795" i="1" s="1"/>
  <c r="F796" i="1"/>
  <c r="Z796" i="1" s="1"/>
  <c r="F801" i="1"/>
  <c r="Z801" i="1" s="1"/>
  <c r="F802" i="1"/>
  <c r="Z802" i="1" s="1"/>
  <c r="F803" i="1"/>
  <c r="Z803" i="1" s="1"/>
  <c r="F805" i="1"/>
  <c r="Z805" i="1" s="1"/>
  <c r="F808" i="1"/>
  <c r="Z808" i="1" s="1"/>
  <c r="F809" i="1"/>
  <c r="Z809" i="1" s="1"/>
  <c r="F810" i="1"/>
  <c r="Z810" i="1" s="1"/>
  <c r="F811" i="1"/>
  <c r="Z811" i="1" s="1"/>
  <c r="F812" i="1"/>
  <c r="Z812" i="1" s="1"/>
  <c r="F813" i="1"/>
  <c r="Z813" i="1" s="1"/>
  <c r="F814" i="1"/>
  <c r="F815" i="1"/>
  <c r="Z815" i="1" s="1"/>
  <c r="F816" i="1"/>
  <c r="Z816" i="1" s="1"/>
  <c r="F817" i="1"/>
  <c r="Z817" i="1" s="1"/>
  <c r="F818" i="1"/>
  <c r="Z818" i="1" s="1"/>
  <c r="F819" i="1"/>
  <c r="Z819" i="1" s="1"/>
  <c r="F821" i="1"/>
  <c r="Z821" i="1" s="1"/>
  <c r="F822" i="1"/>
  <c r="Z822" i="1" s="1"/>
  <c r="F823" i="1"/>
  <c r="Z823" i="1" s="1"/>
  <c r="F825" i="1"/>
  <c r="Z825" i="1" s="1"/>
  <c r="F826" i="1"/>
  <c r="Z826" i="1" s="1"/>
  <c r="F827" i="1"/>
  <c r="Z827" i="1" s="1"/>
  <c r="F828" i="1"/>
  <c r="Z828" i="1" s="1"/>
  <c r="F831" i="1"/>
  <c r="Z831" i="1" s="1"/>
  <c r="F832" i="1"/>
  <c r="Z832" i="1" s="1"/>
  <c r="F833" i="1"/>
  <c r="F835" i="1"/>
  <c r="Z835" i="1" s="1"/>
  <c r="F836" i="1"/>
  <c r="Z836" i="1" s="1"/>
  <c r="F838" i="1"/>
  <c r="Z838" i="1" s="1"/>
  <c r="F840" i="1"/>
  <c r="Z840" i="1" s="1"/>
  <c r="F841" i="1"/>
  <c r="Z841" i="1" s="1"/>
  <c r="F842" i="1"/>
  <c r="Z842" i="1" s="1"/>
  <c r="F843" i="1"/>
  <c r="Z843" i="1" s="1"/>
  <c r="F844" i="1"/>
  <c r="Z844" i="1" s="1"/>
  <c r="F845" i="1"/>
  <c r="Z845" i="1" s="1"/>
  <c r="F848" i="1"/>
  <c r="Z848" i="1" s="1"/>
  <c r="F849" i="1"/>
  <c r="Z849" i="1" s="1"/>
  <c r="F851" i="1"/>
  <c r="Z851" i="1" s="1"/>
  <c r="F852" i="1"/>
  <c r="Z852" i="1" s="1"/>
  <c r="F853" i="1"/>
  <c r="Z853" i="1" s="1"/>
  <c r="F855" i="1"/>
  <c r="Z855" i="1" s="1"/>
  <c r="F856" i="1"/>
  <c r="F860" i="1"/>
  <c r="Z860" i="1" s="1"/>
  <c r="F861" i="1"/>
  <c r="Z861" i="1" s="1"/>
  <c r="F862" i="1"/>
  <c r="Z862" i="1" s="1"/>
  <c r="F863" i="1"/>
  <c r="Z863" i="1" s="1"/>
  <c r="F865" i="1"/>
  <c r="Z865" i="1" s="1"/>
  <c r="F866" i="1"/>
  <c r="Z866" i="1" s="1"/>
  <c r="F867" i="1"/>
  <c r="Z867" i="1" s="1"/>
  <c r="F868" i="1"/>
  <c r="Z868" i="1" s="1"/>
  <c r="F872" i="1"/>
  <c r="Z872" i="1" s="1"/>
  <c r="F873" i="1"/>
  <c r="Z873" i="1" s="1"/>
  <c r="F874" i="1"/>
  <c r="Z874" i="1" s="1"/>
  <c r="F875" i="1"/>
  <c r="Z875" i="1" s="1"/>
  <c r="F876" i="1"/>
  <c r="Z876" i="1" s="1"/>
  <c r="F877" i="1"/>
  <c r="Z877" i="1" s="1"/>
  <c r="F879" i="1"/>
  <c r="Z879" i="1" s="1"/>
  <c r="F880" i="1"/>
  <c r="Z880" i="1" s="1"/>
  <c r="F881" i="1"/>
  <c r="Z881" i="1" s="1"/>
  <c r="F882" i="1"/>
  <c r="Z882" i="1" s="1"/>
  <c r="F883" i="1"/>
  <c r="Z883" i="1" s="1"/>
  <c r="F886" i="1"/>
  <c r="Z886" i="1" s="1"/>
  <c r="F887" i="1"/>
  <c r="Z887" i="1" s="1"/>
  <c r="F888" i="1"/>
  <c r="Z888" i="1" s="1"/>
  <c r="F890" i="1"/>
  <c r="Z890" i="1" s="1"/>
  <c r="F891" i="1"/>
  <c r="Z891" i="1" s="1"/>
  <c r="F893" i="1"/>
  <c r="Z893" i="1" s="1"/>
  <c r="F895" i="1"/>
  <c r="Z895" i="1" s="1"/>
  <c r="F896" i="1"/>
  <c r="Z896" i="1" s="1"/>
  <c r="F897" i="1"/>
  <c r="Z897" i="1" s="1"/>
  <c r="F898" i="1"/>
  <c r="Z898" i="1" s="1"/>
  <c r="F899" i="1"/>
  <c r="Z899" i="1" s="1"/>
  <c r="F900" i="1"/>
  <c r="Z900" i="1" s="1"/>
  <c r="F901" i="1"/>
  <c r="Z901" i="1" s="1"/>
  <c r="F902" i="1"/>
  <c r="Z902" i="1" s="1"/>
  <c r="F903" i="1"/>
  <c r="Z903" i="1" s="1"/>
  <c r="F904" i="1"/>
  <c r="Z904" i="1" s="1"/>
  <c r="F906" i="1"/>
  <c r="F907" i="1"/>
  <c r="Z907" i="1" s="1"/>
  <c r="F909" i="1"/>
  <c r="Z909" i="1" s="1"/>
  <c r="F910" i="1"/>
  <c r="Z910" i="1" s="1"/>
  <c r="F911" i="1"/>
  <c r="Z911" i="1" s="1"/>
  <c r="F912" i="1"/>
  <c r="Z912" i="1" s="1"/>
  <c r="F913" i="1"/>
  <c r="Z913" i="1" s="1"/>
  <c r="F914" i="1"/>
  <c r="Z914" i="1" s="1"/>
  <c r="F915" i="1"/>
  <c r="Z915" i="1" s="1"/>
  <c r="F917" i="1"/>
  <c r="Z917" i="1" s="1"/>
  <c r="F919" i="1"/>
  <c r="Z919" i="1" s="1"/>
  <c r="F920" i="1"/>
  <c r="Z920" i="1" s="1"/>
  <c r="F921" i="1"/>
  <c r="F922" i="1"/>
  <c r="Z922" i="1" s="1"/>
  <c r="F923" i="1"/>
  <c r="Z923" i="1" s="1"/>
  <c r="F924" i="1"/>
  <c r="Z924" i="1" s="1"/>
  <c r="F926" i="1"/>
  <c r="Z926" i="1" s="1"/>
  <c r="F927" i="1"/>
  <c r="Z927" i="1" s="1"/>
  <c r="F928" i="1"/>
  <c r="Z928" i="1" s="1"/>
  <c r="F929" i="1"/>
  <c r="Z929" i="1" s="1"/>
  <c r="F930" i="1"/>
  <c r="Z930" i="1" s="1"/>
  <c r="F932" i="1"/>
  <c r="Z932" i="1" s="1"/>
  <c r="F933" i="1"/>
  <c r="Z933" i="1" s="1"/>
  <c r="F934" i="1"/>
  <c r="Z934" i="1" s="1"/>
  <c r="F935" i="1"/>
  <c r="Z935" i="1" s="1"/>
  <c r="F936" i="1"/>
  <c r="Z936" i="1" s="1"/>
  <c r="F937" i="1"/>
  <c r="Z937" i="1" s="1"/>
  <c r="F938" i="1"/>
  <c r="Z938" i="1" s="1"/>
  <c r="F939" i="1"/>
  <c r="Z939" i="1" s="1"/>
  <c r="F941" i="1"/>
  <c r="Z941" i="1" s="1"/>
  <c r="F942" i="1"/>
  <c r="Z942" i="1" s="1"/>
  <c r="F946" i="1"/>
  <c r="Z946" i="1" s="1"/>
  <c r="F948" i="1"/>
  <c r="Z948" i="1" s="1"/>
  <c r="F949" i="1"/>
  <c r="Z949" i="1" s="1"/>
  <c r="F950" i="1"/>
  <c r="Z950" i="1" s="1"/>
  <c r="F951" i="1"/>
  <c r="Z951" i="1" s="1"/>
  <c r="F952" i="1"/>
  <c r="Z952" i="1" s="1"/>
  <c r="F953" i="1"/>
  <c r="Z953" i="1" s="1"/>
  <c r="F957" i="1"/>
  <c r="Z957" i="1" s="1"/>
  <c r="F959" i="1"/>
  <c r="Z959" i="1" s="1"/>
  <c r="F961" i="1"/>
  <c r="Z961" i="1" s="1"/>
  <c r="F967" i="1"/>
  <c r="Z967" i="1" s="1"/>
  <c r="F968" i="1"/>
  <c r="Z968" i="1" s="1"/>
  <c r="F972" i="1"/>
  <c r="Z972" i="1" s="1"/>
  <c r="F974" i="1"/>
  <c r="Z974" i="1" s="1"/>
  <c r="F976" i="1"/>
  <c r="Z976" i="1" s="1"/>
  <c r="F977" i="1"/>
  <c r="Z977" i="1" s="1"/>
  <c r="F979" i="1"/>
  <c r="Z979" i="1" s="1"/>
  <c r="F980" i="1"/>
  <c r="Z980" i="1" s="1"/>
  <c r="F981" i="1"/>
  <c r="Z981" i="1" s="1"/>
  <c r="F982" i="1"/>
  <c r="Z982" i="1" s="1"/>
  <c r="F986" i="1"/>
  <c r="Z986" i="1" s="1"/>
  <c r="F987" i="1"/>
  <c r="Z987" i="1" s="1"/>
  <c r="F988" i="1"/>
  <c r="Z988" i="1" s="1"/>
  <c r="F989" i="1"/>
  <c r="Z989" i="1" s="1"/>
  <c r="F990" i="1"/>
  <c r="Z990" i="1" s="1"/>
  <c r="F991" i="1"/>
  <c r="F992" i="1"/>
  <c r="Z992" i="1" s="1"/>
  <c r="F993" i="1"/>
  <c r="Z993" i="1" s="1"/>
  <c r="F995" i="1"/>
  <c r="Z995" i="1" s="1"/>
  <c r="F997" i="1"/>
  <c r="Z997" i="1" s="1"/>
  <c r="F1000" i="1"/>
  <c r="Z1000" i="1" s="1"/>
  <c r="F1001" i="1"/>
  <c r="Z1001" i="1" s="1"/>
  <c r="F1002" i="1"/>
  <c r="F1003" i="1"/>
  <c r="Z1003" i="1" s="1"/>
  <c r="F1004" i="1"/>
  <c r="Z1004" i="1" s="1"/>
  <c r="F1005" i="1"/>
  <c r="Z1005" i="1" s="1"/>
  <c r="F1006" i="1"/>
  <c r="Z1006" i="1" s="1"/>
  <c r="F1007" i="1"/>
  <c r="Z1007" i="1" s="1"/>
  <c r="F1008" i="1"/>
  <c r="Z1008" i="1" s="1"/>
  <c r="F1010" i="1"/>
  <c r="Z1010" i="1" s="1"/>
  <c r="F1011" i="1"/>
  <c r="Z1011" i="1" s="1"/>
  <c r="F1012" i="1"/>
  <c r="Z1012" i="1" s="1"/>
  <c r="F1013" i="1"/>
  <c r="Z1013" i="1" s="1"/>
  <c r="F1014" i="1"/>
  <c r="Z1014" i="1" s="1"/>
  <c r="F1015" i="1"/>
  <c r="Z1015" i="1" s="1"/>
  <c r="F1017" i="1"/>
  <c r="Z1017" i="1" s="1"/>
  <c r="F1018" i="1"/>
  <c r="Z1018" i="1" s="1"/>
  <c r="F1019" i="1"/>
  <c r="Z1019" i="1" s="1"/>
  <c r="F1020" i="1"/>
  <c r="Z1020" i="1" s="1"/>
  <c r="F1021" i="1"/>
  <c r="Z1021" i="1" s="1"/>
  <c r="F1022" i="1"/>
  <c r="Z1022" i="1" s="1"/>
  <c r="F1023" i="1"/>
  <c r="Z1023" i="1" s="1"/>
  <c r="F1025" i="1"/>
  <c r="Z1025" i="1" s="1"/>
  <c r="F1026" i="1"/>
  <c r="Z1026" i="1" s="1"/>
  <c r="F1028" i="1"/>
  <c r="Z1028" i="1" s="1"/>
  <c r="F1030" i="1"/>
  <c r="Z1030" i="1" s="1"/>
  <c r="F1031" i="1"/>
  <c r="Z1031" i="1" s="1"/>
  <c r="F1032" i="1"/>
  <c r="Z1032" i="1" s="1"/>
  <c r="F1033" i="1"/>
  <c r="Z1033" i="1" s="1"/>
  <c r="F1037" i="1"/>
  <c r="Z1037" i="1" s="1"/>
  <c r="F1041" i="1"/>
  <c r="Z1041" i="1" s="1"/>
  <c r="F1042" i="1"/>
  <c r="Z1042" i="1" s="1"/>
  <c r="F1045" i="1"/>
  <c r="F1048" i="1"/>
  <c r="Z1048" i="1" s="1"/>
  <c r="F1049" i="1"/>
  <c r="Z1049" i="1" s="1"/>
  <c r="F1050" i="1"/>
  <c r="Z1050" i="1" s="1"/>
  <c r="F1051" i="1"/>
  <c r="Z1051" i="1" s="1"/>
  <c r="F1053" i="1"/>
  <c r="Z1053" i="1" s="1"/>
  <c r="F1054" i="1"/>
  <c r="Z1054" i="1" s="1"/>
  <c r="F1055" i="1"/>
  <c r="Z1055" i="1" s="1"/>
  <c r="F1056" i="1"/>
  <c r="Z1056" i="1" s="1"/>
  <c r="F1059" i="1"/>
  <c r="Z1059" i="1" s="1"/>
  <c r="F1060" i="1"/>
  <c r="Z1060" i="1" s="1"/>
  <c r="F1061" i="1"/>
  <c r="F1062" i="1"/>
  <c r="Z1062" i="1" s="1"/>
  <c r="F1063" i="1"/>
  <c r="Z1063" i="1" s="1"/>
  <c r="F1064" i="1"/>
  <c r="Z1064" i="1" s="1"/>
  <c r="F1065" i="1"/>
  <c r="Z1065" i="1" s="1"/>
  <c r="F1066" i="1"/>
  <c r="Z1066" i="1" s="1"/>
  <c r="F1067" i="1"/>
  <c r="Z1067" i="1" s="1"/>
  <c r="F1068" i="1"/>
  <c r="Z1068" i="1" s="1"/>
  <c r="F1070" i="1"/>
  <c r="Z1070" i="1" s="1"/>
  <c r="F1073" i="1"/>
  <c r="Z1073" i="1" s="1"/>
  <c r="F1075" i="1"/>
  <c r="Z1075" i="1" s="1"/>
  <c r="F1077" i="1"/>
  <c r="Z1077" i="1" s="1"/>
  <c r="F1078" i="1"/>
  <c r="Z1078" i="1" s="1"/>
  <c r="F1079" i="1"/>
  <c r="Z1079" i="1" s="1"/>
  <c r="F1082" i="1"/>
  <c r="Z1082" i="1" s="1"/>
  <c r="F1083" i="1"/>
  <c r="Z1083" i="1" s="1"/>
  <c r="F1084" i="1"/>
  <c r="Z1084" i="1" s="1"/>
  <c r="F1086" i="1"/>
  <c r="Z1086" i="1" s="1"/>
  <c r="F1087" i="1"/>
  <c r="Z1087" i="1" s="1"/>
  <c r="F1088" i="1"/>
  <c r="Z1088" i="1" s="1"/>
  <c r="F1089" i="1"/>
  <c r="Z1089" i="1" s="1"/>
  <c r="F1090" i="1"/>
  <c r="Z1090" i="1" s="1"/>
  <c r="F1093" i="1"/>
  <c r="Z1093" i="1" s="1"/>
  <c r="F1094" i="1"/>
  <c r="Z1094" i="1" s="1"/>
  <c r="F1095" i="1"/>
  <c r="Z1095" i="1" s="1"/>
  <c r="F1098" i="1"/>
  <c r="Z1098" i="1" s="1"/>
  <c r="F1099" i="1"/>
  <c r="Z1099" i="1" s="1"/>
  <c r="F1100" i="1"/>
  <c r="Z1100" i="1" s="1"/>
  <c r="F1101" i="1"/>
  <c r="F1102" i="1"/>
  <c r="Z1102" i="1" s="1"/>
  <c r="F1104" i="1"/>
  <c r="Z1104" i="1" s="1"/>
  <c r="F1106" i="1"/>
  <c r="Z1106" i="1" s="1"/>
  <c r="F1107" i="1"/>
  <c r="Z1107" i="1" s="1"/>
  <c r="F1108" i="1"/>
  <c r="Z1108" i="1" s="1"/>
  <c r="F1109" i="1"/>
  <c r="Z1109" i="1" s="1"/>
  <c r="F1110" i="1"/>
  <c r="Z1110" i="1" s="1"/>
  <c r="F1111" i="1"/>
  <c r="Z1111" i="1" s="1"/>
  <c r="F1112" i="1"/>
  <c r="Z1112" i="1" s="1"/>
  <c r="F1113" i="1"/>
  <c r="Z1113" i="1" s="1"/>
  <c r="F1115" i="1"/>
  <c r="Z1115" i="1" s="1"/>
  <c r="F1117" i="1"/>
  <c r="Z1117" i="1" s="1"/>
  <c r="F1120" i="1"/>
  <c r="Z1120" i="1" s="1"/>
  <c r="F1121" i="1"/>
  <c r="Z1121" i="1" s="1"/>
  <c r="F1122" i="1"/>
  <c r="Z1122" i="1" s="1"/>
  <c r="F1123" i="1"/>
  <c r="Z1123" i="1" s="1"/>
  <c r="F1124" i="1"/>
  <c r="Z1124" i="1" s="1"/>
  <c r="F1125" i="1"/>
  <c r="Z1125" i="1" s="1"/>
  <c r="F1126" i="1"/>
  <c r="Z1126" i="1" s="1"/>
  <c r="F1127" i="1"/>
  <c r="Z1127" i="1" s="1"/>
  <c r="F1128" i="1"/>
  <c r="Z1128" i="1" s="1"/>
  <c r="F1131" i="1"/>
  <c r="Z1131" i="1" s="1"/>
  <c r="F1132" i="1"/>
  <c r="Z1132" i="1" s="1"/>
  <c r="F1134" i="1"/>
  <c r="Z1134" i="1" s="1"/>
  <c r="F1136" i="1"/>
  <c r="Z1136" i="1" s="1"/>
  <c r="F1137" i="1"/>
  <c r="Z1137" i="1" s="1"/>
  <c r="F1138" i="1"/>
  <c r="Z1138" i="1" s="1"/>
  <c r="F1140" i="1"/>
  <c r="Z1140" i="1" s="1"/>
  <c r="F1143" i="1"/>
  <c r="Z1143" i="1" s="1"/>
  <c r="F1145" i="1"/>
  <c r="Z1145" i="1" s="1"/>
  <c r="F1147" i="1"/>
  <c r="Z1147" i="1" s="1"/>
  <c r="F1148" i="1"/>
  <c r="Z1148" i="1" s="1"/>
  <c r="F1150" i="1"/>
  <c r="Z1150" i="1" s="1"/>
  <c r="F1151" i="1"/>
  <c r="Z1151" i="1" s="1"/>
  <c r="F1152" i="1"/>
  <c r="Z1152" i="1" s="1"/>
  <c r="F1153" i="1"/>
  <c r="Z1153" i="1" s="1"/>
  <c r="F1154" i="1"/>
  <c r="Z1154" i="1" s="1"/>
  <c r="F1156" i="1"/>
  <c r="Z1156" i="1" s="1"/>
  <c r="F1158" i="1"/>
  <c r="Z1158" i="1" s="1"/>
  <c r="F1159" i="1"/>
  <c r="Z1159" i="1" s="1"/>
  <c r="F1160" i="1"/>
  <c r="Z1160" i="1" s="1"/>
  <c r="F1162" i="1"/>
  <c r="Z1162" i="1" s="1"/>
  <c r="F1163" i="1"/>
  <c r="Z1163" i="1" s="1"/>
  <c r="F1164" i="1"/>
  <c r="Z1164" i="1" s="1"/>
  <c r="F1165" i="1"/>
  <c r="Z1165" i="1" s="1"/>
  <c r="F1166" i="1"/>
  <c r="Z1166" i="1" s="1"/>
  <c r="F1168" i="1"/>
  <c r="Z1168" i="1" s="1"/>
  <c r="F1170" i="1"/>
  <c r="Z1170" i="1" s="1"/>
  <c r="F1171" i="1"/>
  <c r="Z1171" i="1" s="1"/>
  <c r="F1172" i="1"/>
  <c r="Z1172" i="1" s="1"/>
  <c r="F1173" i="1"/>
  <c r="Z1173" i="1" s="1"/>
  <c r="F1174" i="1"/>
  <c r="Z1174" i="1" s="1"/>
  <c r="F1175" i="1"/>
  <c r="Z1175" i="1" s="1"/>
  <c r="F1178" i="1"/>
  <c r="Z1178" i="1" s="1"/>
  <c r="F1179" i="1"/>
  <c r="Z1179" i="1" s="1"/>
  <c r="F1180" i="1"/>
  <c r="Z1180" i="1" s="1"/>
  <c r="F1183" i="1"/>
  <c r="Z1183" i="1" s="1"/>
  <c r="F1185" i="1"/>
  <c r="Z1185" i="1" s="1"/>
  <c r="F1186" i="1"/>
  <c r="Z1186" i="1" s="1"/>
  <c r="F1187" i="1"/>
  <c r="Z1187" i="1" s="1"/>
  <c r="F1188" i="1"/>
  <c r="Z1188" i="1" s="1"/>
  <c r="F1189" i="1"/>
  <c r="Z1189" i="1" s="1"/>
  <c r="F1190" i="1"/>
  <c r="Z1190" i="1" s="1"/>
  <c r="F1191" i="1"/>
  <c r="Z1191" i="1" s="1"/>
  <c r="F1192" i="1"/>
  <c r="Z1192" i="1" s="1"/>
  <c r="F1193" i="1"/>
  <c r="Z1193" i="1" s="1"/>
  <c r="F1194" i="1"/>
  <c r="Z1194" i="1" s="1"/>
  <c r="F1195" i="1"/>
  <c r="Z1195" i="1" s="1"/>
  <c r="F1196" i="1"/>
  <c r="Z1196" i="1" s="1"/>
  <c r="F1197" i="1"/>
  <c r="Z1197" i="1" s="1"/>
  <c r="F1198" i="1"/>
  <c r="Z1198" i="1" s="1"/>
  <c r="F1199" i="1"/>
  <c r="Z1199" i="1" s="1"/>
  <c r="F1200" i="1"/>
  <c r="Z1200" i="1" s="1"/>
  <c r="F1201" i="1"/>
  <c r="Z1201" i="1" s="1"/>
  <c r="W2" i="1"/>
  <c r="X2" i="1" s="1"/>
  <c r="V3" i="1"/>
  <c r="W3" i="1" s="1"/>
  <c r="X3" i="1" s="1"/>
  <c r="V4" i="1"/>
  <c r="W4" i="1" s="1"/>
  <c r="X4" i="1" s="1"/>
  <c r="V5" i="1"/>
  <c r="W5" i="1" s="1"/>
  <c r="X5" i="1" s="1"/>
  <c r="V6" i="1"/>
  <c r="W6" i="1" s="1"/>
  <c r="X6" i="1" s="1"/>
  <c r="V7" i="1"/>
  <c r="W7" i="1" s="1"/>
  <c r="X7" i="1" s="1"/>
  <c r="V8" i="1"/>
  <c r="W8" i="1" s="1"/>
  <c r="X8" i="1" s="1"/>
  <c r="V9" i="1"/>
  <c r="W9" i="1" s="1"/>
  <c r="X9" i="1" s="1"/>
  <c r="V10" i="1"/>
  <c r="W10" i="1" s="1"/>
  <c r="X10" i="1" s="1"/>
  <c r="V11" i="1"/>
  <c r="W11" i="1" s="1"/>
  <c r="X11" i="1" s="1"/>
  <c r="V12" i="1"/>
  <c r="W12" i="1" s="1"/>
  <c r="X12" i="1" s="1"/>
  <c r="V13" i="1"/>
  <c r="W13" i="1" s="1"/>
  <c r="X13" i="1" s="1"/>
  <c r="V14" i="1"/>
  <c r="W14" i="1" s="1"/>
  <c r="X14" i="1" s="1"/>
  <c r="V15" i="1"/>
  <c r="W15" i="1" s="1"/>
  <c r="X15" i="1" s="1"/>
  <c r="V16" i="1"/>
  <c r="W16" i="1" s="1"/>
  <c r="X16" i="1" s="1"/>
  <c r="V17" i="1"/>
  <c r="W17" i="1" s="1"/>
  <c r="X17" i="1" s="1"/>
  <c r="V18" i="1"/>
  <c r="W18" i="1" s="1"/>
  <c r="X18" i="1" s="1"/>
  <c r="V19" i="1"/>
  <c r="W19" i="1" s="1"/>
  <c r="X19" i="1" s="1"/>
  <c r="V20" i="1"/>
  <c r="W20" i="1" s="1"/>
  <c r="X20" i="1" s="1"/>
  <c r="V21" i="1"/>
  <c r="W21" i="1" s="1"/>
  <c r="X21" i="1" s="1"/>
  <c r="V22" i="1"/>
  <c r="W22" i="1" s="1"/>
  <c r="X22" i="1" s="1"/>
  <c r="V23" i="1"/>
  <c r="W23" i="1" s="1"/>
  <c r="X23" i="1" s="1"/>
  <c r="V24" i="1"/>
  <c r="W24" i="1" s="1"/>
  <c r="X24" i="1" s="1"/>
  <c r="V25" i="1"/>
  <c r="W25" i="1" s="1"/>
  <c r="X25" i="1" s="1"/>
  <c r="V26" i="1"/>
  <c r="W26" i="1" s="1"/>
  <c r="X26" i="1" s="1"/>
  <c r="V27" i="1"/>
  <c r="W27" i="1" s="1"/>
  <c r="X27" i="1" s="1"/>
  <c r="V28" i="1"/>
  <c r="W28" i="1" s="1"/>
  <c r="X28" i="1" s="1"/>
  <c r="V29" i="1"/>
  <c r="W29" i="1" s="1"/>
  <c r="X29" i="1" s="1"/>
  <c r="V30" i="1"/>
  <c r="W30" i="1" s="1"/>
  <c r="X30" i="1" s="1"/>
  <c r="V31" i="1"/>
  <c r="W31" i="1" s="1"/>
  <c r="X31" i="1" s="1"/>
  <c r="V32" i="1"/>
  <c r="W32" i="1" s="1"/>
  <c r="X32" i="1" s="1"/>
  <c r="V33" i="1"/>
  <c r="W33" i="1" s="1"/>
  <c r="X33" i="1" s="1"/>
  <c r="V34" i="1"/>
  <c r="W34" i="1" s="1"/>
  <c r="X34" i="1" s="1"/>
  <c r="V35" i="1"/>
  <c r="W35" i="1" s="1"/>
  <c r="X35" i="1" s="1"/>
  <c r="V36" i="1"/>
  <c r="W36" i="1" s="1"/>
  <c r="X36" i="1" s="1"/>
  <c r="V37" i="1"/>
  <c r="W37" i="1" s="1"/>
  <c r="X37" i="1" s="1"/>
  <c r="V38" i="1"/>
  <c r="W38" i="1" s="1"/>
  <c r="X38" i="1" s="1"/>
  <c r="V39" i="1"/>
  <c r="W39" i="1" s="1"/>
  <c r="X39" i="1" s="1"/>
  <c r="V40" i="1"/>
  <c r="W40" i="1" s="1"/>
  <c r="X40" i="1" s="1"/>
  <c r="V41" i="1"/>
  <c r="W41" i="1" s="1"/>
  <c r="X41" i="1" s="1"/>
  <c r="V42" i="1"/>
  <c r="W42" i="1" s="1"/>
  <c r="X42" i="1" s="1"/>
  <c r="V43" i="1"/>
  <c r="W43" i="1" s="1"/>
  <c r="X43" i="1" s="1"/>
  <c r="V44" i="1"/>
  <c r="W44" i="1" s="1"/>
  <c r="X44" i="1" s="1"/>
  <c r="V45" i="1"/>
  <c r="W45" i="1" s="1"/>
  <c r="X45" i="1" s="1"/>
  <c r="V46" i="1"/>
  <c r="W46" i="1" s="1"/>
  <c r="X46" i="1" s="1"/>
  <c r="V47" i="1"/>
  <c r="W47" i="1" s="1"/>
  <c r="X47" i="1" s="1"/>
  <c r="V48" i="1"/>
  <c r="W48" i="1" s="1"/>
  <c r="X48" i="1" s="1"/>
  <c r="V49" i="1"/>
  <c r="W49" i="1" s="1"/>
  <c r="X49" i="1" s="1"/>
  <c r="V50" i="1"/>
  <c r="W50" i="1" s="1"/>
  <c r="X50" i="1" s="1"/>
  <c r="V51" i="1"/>
  <c r="W51" i="1" s="1"/>
  <c r="X51" i="1" s="1"/>
  <c r="V52" i="1"/>
  <c r="W52" i="1" s="1"/>
  <c r="X52" i="1" s="1"/>
  <c r="V53" i="1"/>
  <c r="W53" i="1" s="1"/>
  <c r="X53" i="1" s="1"/>
  <c r="V54" i="1"/>
  <c r="W54" i="1" s="1"/>
  <c r="X54" i="1" s="1"/>
  <c r="V55" i="1"/>
  <c r="W55" i="1" s="1"/>
  <c r="X55" i="1" s="1"/>
  <c r="V56" i="1"/>
  <c r="W56" i="1" s="1"/>
  <c r="X56" i="1" s="1"/>
  <c r="V57" i="1"/>
  <c r="W57" i="1" s="1"/>
  <c r="X57" i="1" s="1"/>
  <c r="V58" i="1"/>
  <c r="W58" i="1" s="1"/>
  <c r="X58" i="1" s="1"/>
  <c r="V59" i="1"/>
  <c r="W59" i="1" s="1"/>
  <c r="X59" i="1" s="1"/>
  <c r="V60" i="1"/>
  <c r="W60" i="1" s="1"/>
  <c r="X60" i="1" s="1"/>
  <c r="V61" i="1"/>
  <c r="W61" i="1" s="1"/>
  <c r="X61" i="1" s="1"/>
  <c r="V62" i="1"/>
  <c r="W62" i="1" s="1"/>
  <c r="X62" i="1" s="1"/>
  <c r="V63" i="1"/>
  <c r="W63" i="1" s="1"/>
  <c r="X63" i="1" s="1"/>
  <c r="V64" i="1"/>
  <c r="W64" i="1" s="1"/>
  <c r="X64" i="1" s="1"/>
  <c r="V65" i="1"/>
  <c r="W65" i="1" s="1"/>
  <c r="X65" i="1" s="1"/>
  <c r="V66" i="1"/>
  <c r="W66" i="1" s="1"/>
  <c r="X66" i="1" s="1"/>
  <c r="V67" i="1"/>
  <c r="W67" i="1" s="1"/>
  <c r="X67" i="1" s="1"/>
  <c r="V68" i="1"/>
  <c r="W68" i="1" s="1"/>
  <c r="X68" i="1" s="1"/>
  <c r="V69" i="1"/>
  <c r="W69" i="1" s="1"/>
  <c r="X69" i="1" s="1"/>
  <c r="V70" i="1"/>
  <c r="W70" i="1" s="1"/>
  <c r="X70" i="1" s="1"/>
  <c r="V71" i="1"/>
  <c r="W71" i="1" s="1"/>
  <c r="X71" i="1" s="1"/>
  <c r="V72" i="1"/>
  <c r="W72" i="1" s="1"/>
  <c r="X72" i="1" s="1"/>
  <c r="V73" i="1"/>
  <c r="W73" i="1" s="1"/>
  <c r="X73" i="1" s="1"/>
  <c r="V74" i="1"/>
  <c r="W74" i="1" s="1"/>
  <c r="X74" i="1" s="1"/>
  <c r="V75" i="1"/>
  <c r="W75" i="1" s="1"/>
  <c r="X75" i="1" s="1"/>
  <c r="V76" i="1"/>
  <c r="W76" i="1" s="1"/>
  <c r="X76" i="1" s="1"/>
  <c r="V77" i="1"/>
  <c r="W77" i="1" s="1"/>
  <c r="X77" i="1" s="1"/>
  <c r="V78" i="1"/>
  <c r="W78" i="1" s="1"/>
  <c r="X78" i="1" s="1"/>
  <c r="V79" i="1"/>
  <c r="W79" i="1" s="1"/>
  <c r="X79" i="1" s="1"/>
  <c r="V80" i="1"/>
  <c r="W80" i="1" s="1"/>
  <c r="X80" i="1" s="1"/>
  <c r="V81" i="1"/>
  <c r="W81" i="1" s="1"/>
  <c r="X81" i="1" s="1"/>
  <c r="V82" i="1"/>
  <c r="W82" i="1" s="1"/>
  <c r="X82" i="1" s="1"/>
  <c r="V83" i="1"/>
  <c r="W83" i="1" s="1"/>
  <c r="X83" i="1" s="1"/>
  <c r="V84" i="1"/>
  <c r="W84" i="1" s="1"/>
  <c r="X84" i="1" s="1"/>
  <c r="V85" i="1"/>
  <c r="W85" i="1" s="1"/>
  <c r="X85" i="1" s="1"/>
  <c r="V86" i="1"/>
  <c r="W86" i="1" s="1"/>
  <c r="X86" i="1" s="1"/>
  <c r="V87" i="1"/>
  <c r="W87" i="1" s="1"/>
  <c r="X87" i="1" s="1"/>
  <c r="V88" i="1"/>
  <c r="W88" i="1" s="1"/>
  <c r="X88" i="1" s="1"/>
  <c r="V89" i="1"/>
  <c r="W89" i="1" s="1"/>
  <c r="X89" i="1" s="1"/>
  <c r="V90" i="1"/>
  <c r="W90" i="1" s="1"/>
  <c r="X90" i="1" s="1"/>
  <c r="V91" i="1"/>
  <c r="W91" i="1" s="1"/>
  <c r="X91" i="1" s="1"/>
  <c r="V92" i="1"/>
  <c r="W92" i="1" s="1"/>
  <c r="X92" i="1" s="1"/>
  <c r="V93" i="1"/>
  <c r="W93" i="1" s="1"/>
  <c r="X93" i="1" s="1"/>
  <c r="V94" i="1"/>
  <c r="W94" i="1" s="1"/>
  <c r="X94" i="1" s="1"/>
  <c r="V95" i="1"/>
  <c r="W95" i="1" s="1"/>
  <c r="X95" i="1" s="1"/>
  <c r="V96" i="1"/>
  <c r="W96" i="1" s="1"/>
  <c r="X96" i="1" s="1"/>
  <c r="V97" i="1"/>
  <c r="W97" i="1" s="1"/>
  <c r="X97" i="1" s="1"/>
  <c r="V98" i="1"/>
  <c r="W98" i="1" s="1"/>
  <c r="X98" i="1" s="1"/>
  <c r="V99" i="1"/>
  <c r="W99" i="1" s="1"/>
  <c r="X99" i="1" s="1"/>
  <c r="V100" i="1"/>
  <c r="W100" i="1" s="1"/>
  <c r="X100" i="1" s="1"/>
  <c r="V101" i="1"/>
  <c r="W101" i="1" s="1"/>
  <c r="X101" i="1" s="1"/>
  <c r="V102" i="1"/>
  <c r="W102" i="1" s="1"/>
  <c r="X102" i="1" s="1"/>
  <c r="V103" i="1"/>
  <c r="W103" i="1" s="1"/>
  <c r="X103" i="1" s="1"/>
  <c r="V104" i="1"/>
  <c r="W104" i="1" s="1"/>
  <c r="X104" i="1" s="1"/>
  <c r="V105" i="1"/>
  <c r="W105" i="1" s="1"/>
  <c r="X105" i="1" s="1"/>
  <c r="V106" i="1"/>
  <c r="W106" i="1" s="1"/>
  <c r="X106" i="1" s="1"/>
  <c r="V107" i="1"/>
  <c r="W107" i="1" s="1"/>
  <c r="X107" i="1" s="1"/>
  <c r="V108" i="1"/>
  <c r="W108" i="1" s="1"/>
  <c r="X108" i="1" s="1"/>
  <c r="V109" i="1"/>
  <c r="W109" i="1" s="1"/>
  <c r="X109" i="1" s="1"/>
  <c r="V110" i="1"/>
  <c r="W110" i="1" s="1"/>
  <c r="X110" i="1" s="1"/>
  <c r="V111" i="1"/>
  <c r="W111" i="1" s="1"/>
  <c r="X111" i="1" s="1"/>
  <c r="V112" i="1"/>
  <c r="W112" i="1" s="1"/>
  <c r="X112" i="1" s="1"/>
  <c r="V113" i="1"/>
  <c r="W113" i="1" s="1"/>
  <c r="X113" i="1" s="1"/>
  <c r="V114" i="1"/>
  <c r="W114" i="1" s="1"/>
  <c r="X114" i="1" s="1"/>
  <c r="V115" i="1"/>
  <c r="W115" i="1" s="1"/>
  <c r="X115" i="1" s="1"/>
  <c r="V116" i="1"/>
  <c r="W116" i="1" s="1"/>
  <c r="X116" i="1" s="1"/>
  <c r="V117" i="1"/>
  <c r="W117" i="1" s="1"/>
  <c r="X117" i="1" s="1"/>
  <c r="V118" i="1"/>
  <c r="W118" i="1" s="1"/>
  <c r="X118" i="1" s="1"/>
  <c r="V119" i="1"/>
  <c r="W119" i="1" s="1"/>
  <c r="X119" i="1" s="1"/>
  <c r="V120" i="1"/>
  <c r="W120" i="1" s="1"/>
  <c r="X120" i="1" s="1"/>
  <c r="V121" i="1"/>
  <c r="W121" i="1" s="1"/>
  <c r="X121" i="1" s="1"/>
  <c r="V122" i="1"/>
  <c r="W122" i="1" s="1"/>
  <c r="X122" i="1" s="1"/>
  <c r="V123" i="1"/>
  <c r="W123" i="1" s="1"/>
  <c r="X123" i="1" s="1"/>
  <c r="V124" i="1"/>
  <c r="W124" i="1" s="1"/>
  <c r="X124" i="1" s="1"/>
  <c r="V125" i="1"/>
  <c r="W125" i="1" s="1"/>
  <c r="X125" i="1" s="1"/>
  <c r="V126" i="1"/>
  <c r="W126" i="1" s="1"/>
  <c r="X126" i="1" s="1"/>
  <c r="V127" i="1"/>
  <c r="W127" i="1" s="1"/>
  <c r="X127" i="1" s="1"/>
  <c r="V128" i="1"/>
  <c r="W128" i="1" s="1"/>
  <c r="X128" i="1" s="1"/>
  <c r="V129" i="1"/>
  <c r="W129" i="1" s="1"/>
  <c r="X129" i="1" s="1"/>
  <c r="V130" i="1"/>
  <c r="W130" i="1" s="1"/>
  <c r="X130" i="1" s="1"/>
  <c r="V131" i="1"/>
  <c r="W131" i="1" s="1"/>
  <c r="X131" i="1" s="1"/>
  <c r="V132" i="1"/>
  <c r="W132" i="1" s="1"/>
  <c r="X132" i="1" s="1"/>
  <c r="V133" i="1"/>
  <c r="W133" i="1" s="1"/>
  <c r="X133" i="1" s="1"/>
  <c r="V134" i="1"/>
  <c r="W134" i="1" s="1"/>
  <c r="X134" i="1" s="1"/>
  <c r="V135" i="1"/>
  <c r="W135" i="1" s="1"/>
  <c r="X135" i="1" s="1"/>
  <c r="V136" i="1"/>
  <c r="W136" i="1" s="1"/>
  <c r="X136" i="1" s="1"/>
  <c r="V137" i="1"/>
  <c r="W137" i="1" s="1"/>
  <c r="X137" i="1" s="1"/>
  <c r="V138" i="1"/>
  <c r="W138" i="1" s="1"/>
  <c r="X138" i="1" s="1"/>
  <c r="V139" i="1"/>
  <c r="W139" i="1" s="1"/>
  <c r="X139" i="1" s="1"/>
  <c r="V140" i="1"/>
  <c r="W140" i="1" s="1"/>
  <c r="X140" i="1" s="1"/>
  <c r="V141" i="1"/>
  <c r="W141" i="1" s="1"/>
  <c r="X141" i="1" s="1"/>
  <c r="V142" i="1"/>
  <c r="W142" i="1" s="1"/>
  <c r="X142" i="1" s="1"/>
  <c r="V143" i="1"/>
  <c r="W143" i="1" s="1"/>
  <c r="X143" i="1" s="1"/>
  <c r="V144" i="1"/>
  <c r="W144" i="1" s="1"/>
  <c r="X144" i="1" s="1"/>
  <c r="V145" i="1"/>
  <c r="W145" i="1" s="1"/>
  <c r="X145" i="1" s="1"/>
  <c r="V146" i="1"/>
  <c r="W146" i="1" s="1"/>
  <c r="X146" i="1" s="1"/>
  <c r="V147" i="1"/>
  <c r="W147" i="1" s="1"/>
  <c r="X147" i="1" s="1"/>
  <c r="V148" i="1"/>
  <c r="W148" i="1" s="1"/>
  <c r="X148" i="1" s="1"/>
  <c r="V149" i="1"/>
  <c r="W149" i="1" s="1"/>
  <c r="X149" i="1" s="1"/>
  <c r="V150" i="1"/>
  <c r="W150" i="1" s="1"/>
  <c r="X150" i="1" s="1"/>
  <c r="V151" i="1"/>
  <c r="W151" i="1" s="1"/>
  <c r="X151" i="1" s="1"/>
  <c r="V152" i="1"/>
  <c r="W152" i="1" s="1"/>
  <c r="X152" i="1" s="1"/>
  <c r="V153" i="1"/>
  <c r="W153" i="1" s="1"/>
  <c r="X153" i="1" s="1"/>
  <c r="V154" i="1"/>
  <c r="W154" i="1" s="1"/>
  <c r="X154" i="1" s="1"/>
  <c r="V155" i="1"/>
  <c r="W155" i="1" s="1"/>
  <c r="X155" i="1" s="1"/>
  <c r="V156" i="1"/>
  <c r="W156" i="1" s="1"/>
  <c r="X156" i="1" s="1"/>
  <c r="V157" i="1"/>
  <c r="W157" i="1" s="1"/>
  <c r="X157" i="1" s="1"/>
  <c r="V158" i="1"/>
  <c r="W158" i="1" s="1"/>
  <c r="X158" i="1" s="1"/>
  <c r="V159" i="1"/>
  <c r="W159" i="1" s="1"/>
  <c r="X159" i="1" s="1"/>
  <c r="V160" i="1"/>
  <c r="W160" i="1" s="1"/>
  <c r="X160" i="1" s="1"/>
  <c r="V161" i="1"/>
  <c r="W161" i="1" s="1"/>
  <c r="X161" i="1" s="1"/>
  <c r="V162" i="1"/>
  <c r="W162" i="1" s="1"/>
  <c r="X162" i="1" s="1"/>
  <c r="V163" i="1"/>
  <c r="W163" i="1" s="1"/>
  <c r="X163" i="1" s="1"/>
  <c r="V164" i="1"/>
  <c r="W164" i="1" s="1"/>
  <c r="X164" i="1" s="1"/>
  <c r="V165" i="1"/>
  <c r="W165" i="1" s="1"/>
  <c r="X165" i="1" s="1"/>
  <c r="V166" i="1"/>
  <c r="W166" i="1" s="1"/>
  <c r="X166" i="1" s="1"/>
  <c r="V167" i="1"/>
  <c r="W167" i="1" s="1"/>
  <c r="X167" i="1" s="1"/>
  <c r="V168" i="1"/>
  <c r="W168" i="1" s="1"/>
  <c r="X168" i="1" s="1"/>
  <c r="V169" i="1"/>
  <c r="W169" i="1" s="1"/>
  <c r="X169" i="1" s="1"/>
  <c r="V170" i="1"/>
  <c r="W170" i="1" s="1"/>
  <c r="X170" i="1" s="1"/>
  <c r="V171" i="1"/>
  <c r="W171" i="1" s="1"/>
  <c r="X171" i="1" s="1"/>
  <c r="V172" i="1"/>
  <c r="W172" i="1" s="1"/>
  <c r="X172" i="1" s="1"/>
  <c r="V173" i="1"/>
  <c r="W173" i="1" s="1"/>
  <c r="X173" i="1" s="1"/>
  <c r="V174" i="1"/>
  <c r="W174" i="1" s="1"/>
  <c r="X174" i="1" s="1"/>
  <c r="V175" i="1"/>
  <c r="W175" i="1" s="1"/>
  <c r="X175" i="1" s="1"/>
  <c r="V176" i="1"/>
  <c r="W176" i="1" s="1"/>
  <c r="X176" i="1" s="1"/>
  <c r="V177" i="1"/>
  <c r="W177" i="1" s="1"/>
  <c r="X177" i="1" s="1"/>
  <c r="V178" i="1"/>
  <c r="W178" i="1" s="1"/>
  <c r="X178" i="1" s="1"/>
  <c r="V179" i="1"/>
  <c r="W179" i="1" s="1"/>
  <c r="X179" i="1" s="1"/>
  <c r="V180" i="1"/>
  <c r="W180" i="1" s="1"/>
  <c r="X180" i="1" s="1"/>
  <c r="V181" i="1"/>
  <c r="W181" i="1" s="1"/>
  <c r="X181" i="1" s="1"/>
  <c r="V182" i="1"/>
  <c r="W182" i="1" s="1"/>
  <c r="X182" i="1" s="1"/>
  <c r="V183" i="1"/>
  <c r="W183" i="1" s="1"/>
  <c r="X183" i="1" s="1"/>
  <c r="V184" i="1"/>
  <c r="W184" i="1" s="1"/>
  <c r="X184" i="1" s="1"/>
  <c r="V185" i="1"/>
  <c r="W185" i="1" s="1"/>
  <c r="X185" i="1" s="1"/>
  <c r="V186" i="1"/>
  <c r="W186" i="1" s="1"/>
  <c r="X186" i="1" s="1"/>
  <c r="V187" i="1"/>
  <c r="W187" i="1" s="1"/>
  <c r="X187" i="1" s="1"/>
  <c r="V188" i="1"/>
  <c r="W188" i="1" s="1"/>
  <c r="X188" i="1" s="1"/>
  <c r="V189" i="1"/>
  <c r="W189" i="1" s="1"/>
  <c r="X189" i="1" s="1"/>
  <c r="V190" i="1"/>
  <c r="W190" i="1" s="1"/>
  <c r="X190" i="1" s="1"/>
  <c r="V191" i="1"/>
  <c r="W191" i="1" s="1"/>
  <c r="X191" i="1" s="1"/>
  <c r="V192" i="1"/>
  <c r="W192" i="1" s="1"/>
  <c r="X192" i="1" s="1"/>
  <c r="V193" i="1"/>
  <c r="W193" i="1" s="1"/>
  <c r="X193" i="1" s="1"/>
  <c r="V194" i="1"/>
  <c r="W194" i="1" s="1"/>
  <c r="X194" i="1" s="1"/>
  <c r="V195" i="1"/>
  <c r="W195" i="1" s="1"/>
  <c r="X195" i="1" s="1"/>
  <c r="V196" i="1"/>
  <c r="W196" i="1" s="1"/>
  <c r="X196" i="1" s="1"/>
  <c r="V197" i="1"/>
  <c r="W197" i="1" s="1"/>
  <c r="X197" i="1" s="1"/>
  <c r="V198" i="1"/>
  <c r="W198" i="1" s="1"/>
  <c r="X198" i="1" s="1"/>
  <c r="V199" i="1"/>
  <c r="W199" i="1" s="1"/>
  <c r="X199" i="1" s="1"/>
  <c r="V200" i="1"/>
  <c r="W200" i="1" s="1"/>
  <c r="X200" i="1" s="1"/>
  <c r="V201" i="1"/>
  <c r="W201" i="1" s="1"/>
  <c r="X201" i="1" s="1"/>
  <c r="V202" i="1"/>
  <c r="W202" i="1" s="1"/>
  <c r="X202" i="1" s="1"/>
  <c r="V203" i="1"/>
  <c r="W203" i="1" s="1"/>
  <c r="X203" i="1" s="1"/>
  <c r="V204" i="1"/>
  <c r="W204" i="1" s="1"/>
  <c r="X204" i="1" s="1"/>
  <c r="V205" i="1"/>
  <c r="W205" i="1" s="1"/>
  <c r="X205" i="1" s="1"/>
  <c r="V206" i="1"/>
  <c r="W206" i="1" s="1"/>
  <c r="X206" i="1" s="1"/>
  <c r="V207" i="1"/>
  <c r="W207" i="1" s="1"/>
  <c r="X207" i="1" s="1"/>
  <c r="V208" i="1"/>
  <c r="W208" i="1" s="1"/>
  <c r="X208" i="1" s="1"/>
  <c r="V209" i="1"/>
  <c r="W209" i="1" s="1"/>
  <c r="X209" i="1" s="1"/>
  <c r="V210" i="1"/>
  <c r="W210" i="1" s="1"/>
  <c r="X210" i="1" s="1"/>
  <c r="V211" i="1"/>
  <c r="W211" i="1" s="1"/>
  <c r="X211" i="1" s="1"/>
  <c r="V212" i="1"/>
  <c r="W212" i="1" s="1"/>
  <c r="X212" i="1" s="1"/>
  <c r="V213" i="1"/>
  <c r="W213" i="1" s="1"/>
  <c r="X213" i="1" s="1"/>
  <c r="V214" i="1"/>
  <c r="W214" i="1" s="1"/>
  <c r="X214" i="1" s="1"/>
  <c r="V215" i="1"/>
  <c r="W215" i="1" s="1"/>
  <c r="X215" i="1" s="1"/>
  <c r="V216" i="1"/>
  <c r="W216" i="1" s="1"/>
  <c r="X216" i="1" s="1"/>
  <c r="V217" i="1"/>
  <c r="W217" i="1" s="1"/>
  <c r="X217" i="1" s="1"/>
  <c r="V218" i="1"/>
  <c r="W218" i="1" s="1"/>
  <c r="X218" i="1" s="1"/>
  <c r="V219" i="1"/>
  <c r="W219" i="1" s="1"/>
  <c r="X219" i="1" s="1"/>
  <c r="V220" i="1"/>
  <c r="W220" i="1" s="1"/>
  <c r="X220" i="1" s="1"/>
  <c r="V221" i="1"/>
  <c r="W221" i="1" s="1"/>
  <c r="X221" i="1" s="1"/>
  <c r="V222" i="1"/>
  <c r="W222" i="1" s="1"/>
  <c r="X222" i="1" s="1"/>
  <c r="V223" i="1"/>
  <c r="W223" i="1" s="1"/>
  <c r="X223" i="1" s="1"/>
  <c r="V224" i="1"/>
  <c r="W224" i="1" s="1"/>
  <c r="X224" i="1" s="1"/>
  <c r="V225" i="1"/>
  <c r="W225" i="1" s="1"/>
  <c r="X225" i="1" s="1"/>
  <c r="V226" i="1"/>
  <c r="W226" i="1" s="1"/>
  <c r="X226" i="1" s="1"/>
  <c r="V227" i="1"/>
  <c r="W227" i="1" s="1"/>
  <c r="X227" i="1" s="1"/>
  <c r="V228" i="1"/>
  <c r="W228" i="1" s="1"/>
  <c r="X228" i="1" s="1"/>
  <c r="V229" i="1"/>
  <c r="W229" i="1" s="1"/>
  <c r="X229" i="1" s="1"/>
  <c r="V230" i="1"/>
  <c r="W230" i="1" s="1"/>
  <c r="X230" i="1" s="1"/>
  <c r="V231" i="1"/>
  <c r="W231" i="1" s="1"/>
  <c r="X231" i="1" s="1"/>
  <c r="V232" i="1"/>
  <c r="W232" i="1" s="1"/>
  <c r="X232" i="1" s="1"/>
  <c r="V233" i="1"/>
  <c r="W233" i="1" s="1"/>
  <c r="X233" i="1" s="1"/>
  <c r="V234" i="1"/>
  <c r="W234" i="1" s="1"/>
  <c r="X234" i="1" s="1"/>
  <c r="V235" i="1"/>
  <c r="W235" i="1" s="1"/>
  <c r="X235" i="1" s="1"/>
  <c r="V236" i="1"/>
  <c r="W236" i="1" s="1"/>
  <c r="X236" i="1" s="1"/>
  <c r="V237" i="1"/>
  <c r="W237" i="1" s="1"/>
  <c r="X237" i="1" s="1"/>
  <c r="V238" i="1"/>
  <c r="W238" i="1" s="1"/>
  <c r="X238" i="1" s="1"/>
  <c r="V239" i="1"/>
  <c r="W239" i="1" s="1"/>
  <c r="X239" i="1" s="1"/>
  <c r="V240" i="1"/>
  <c r="W240" i="1" s="1"/>
  <c r="X240" i="1" s="1"/>
  <c r="V241" i="1"/>
  <c r="W241" i="1" s="1"/>
  <c r="X241" i="1" s="1"/>
  <c r="V242" i="1"/>
  <c r="W242" i="1" s="1"/>
  <c r="X242" i="1" s="1"/>
  <c r="V243" i="1"/>
  <c r="W243" i="1" s="1"/>
  <c r="X243" i="1" s="1"/>
  <c r="V244" i="1"/>
  <c r="W244" i="1" s="1"/>
  <c r="X244" i="1" s="1"/>
  <c r="V245" i="1"/>
  <c r="W245" i="1" s="1"/>
  <c r="X245" i="1" s="1"/>
  <c r="V246" i="1"/>
  <c r="W246" i="1" s="1"/>
  <c r="X246" i="1" s="1"/>
  <c r="V247" i="1"/>
  <c r="W247" i="1" s="1"/>
  <c r="X247" i="1" s="1"/>
  <c r="V248" i="1"/>
  <c r="W248" i="1" s="1"/>
  <c r="X248" i="1" s="1"/>
  <c r="V249" i="1"/>
  <c r="W249" i="1" s="1"/>
  <c r="X249" i="1" s="1"/>
  <c r="V250" i="1"/>
  <c r="W250" i="1" s="1"/>
  <c r="X250" i="1" s="1"/>
  <c r="V251" i="1"/>
  <c r="W251" i="1" s="1"/>
  <c r="X251" i="1" s="1"/>
  <c r="V252" i="1"/>
  <c r="W252" i="1" s="1"/>
  <c r="X252" i="1" s="1"/>
  <c r="V253" i="1"/>
  <c r="W253" i="1" s="1"/>
  <c r="X253" i="1" s="1"/>
  <c r="V254" i="1"/>
  <c r="W254" i="1" s="1"/>
  <c r="X254" i="1" s="1"/>
  <c r="V255" i="1"/>
  <c r="W255" i="1" s="1"/>
  <c r="X255" i="1" s="1"/>
  <c r="V256" i="1"/>
  <c r="W256" i="1" s="1"/>
  <c r="X256" i="1" s="1"/>
  <c r="V257" i="1"/>
  <c r="W257" i="1" s="1"/>
  <c r="X257" i="1" s="1"/>
  <c r="V258" i="1"/>
  <c r="W258" i="1" s="1"/>
  <c r="X258" i="1" s="1"/>
  <c r="V259" i="1"/>
  <c r="W259" i="1" s="1"/>
  <c r="X259" i="1" s="1"/>
  <c r="V260" i="1"/>
  <c r="W260" i="1" s="1"/>
  <c r="X260" i="1" s="1"/>
  <c r="V261" i="1"/>
  <c r="W261" i="1" s="1"/>
  <c r="X261" i="1" s="1"/>
  <c r="V262" i="1"/>
  <c r="W262" i="1" s="1"/>
  <c r="X262" i="1" s="1"/>
  <c r="V263" i="1"/>
  <c r="W263" i="1" s="1"/>
  <c r="X263" i="1" s="1"/>
  <c r="V264" i="1"/>
  <c r="W264" i="1" s="1"/>
  <c r="X264" i="1" s="1"/>
  <c r="V265" i="1"/>
  <c r="W265" i="1" s="1"/>
  <c r="X265" i="1" s="1"/>
  <c r="V266" i="1"/>
  <c r="W266" i="1" s="1"/>
  <c r="X266" i="1" s="1"/>
  <c r="V267" i="1"/>
  <c r="W267" i="1" s="1"/>
  <c r="X267" i="1" s="1"/>
  <c r="V268" i="1"/>
  <c r="W268" i="1" s="1"/>
  <c r="X268" i="1" s="1"/>
  <c r="V269" i="1"/>
  <c r="W269" i="1" s="1"/>
  <c r="X269" i="1" s="1"/>
  <c r="V270" i="1"/>
  <c r="W270" i="1" s="1"/>
  <c r="X270" i="1" s="1"/>
  <c r="V271" i="1"/>
  <c r="W271" i="1" s="1"/>
  <c r="X271" i="1" s="1"/>
  <c r="V272" i="1"/>
  <c r="W272" i="1" s="1"/>
  <c r="X272" i="1" s="1"/>
  <c r="V273" i="1"/>
  <c r="W273" i="1" s="1"/>
  <c r="X273" i="1" s="1"/>
  <c r="V274" i="1"/>
  <c r="W274" i="1" s="1"/>
  <c r="X274" i="1" s="1"/>
  <c r="V275" i="1"/>
  <c r="W275" i="1" s="1"/>
  <c r="X275" i="1" s="1"/>
  <c r="V276" i="1"/>
  <c r="W276" i="1" s="1"/>
  <c r="X276" i="1" s="1"/>
  <c r="V277" i="1"/>
  <c r="W277" i="1" s="1"/>
  <c r="X277" i="1" s="1"/>
  <c r="V278" i="1"/>
  <c r="W278" i="1" s="1"/>
  <c r="X278" i="1" s="1"/>
  <c r="V279" i="1"/>
  <c r="W279" i="1" s="1"/>
  <c r="X279" i="1" s="1"/>
  <c r="V280" i="1"/>
  <c r="W280" i="1" s="1"/>
  <c r="X280" i="1" s="1"/>
  <c r="V281" i="1"/>
  <c r="W281" i="1" s="1"/>
  <c r="X281" i="1" s="1"/>
  <c r="V282" i="1"/>
  <c r="W282" i="1" s="1"/>
  <c r="X282" i="1" s="1"/>
  <c r="V283" i="1"/>
  <c r="W283" i="1" s="1"/>
  <c r="X283" i="1" s="1"/>
  <c r="V284" i="1"/>
  <c r="W284" i="1" s="1"/>
  <c r="X284" i="1" s="1"/>
  <c r="V285" i="1"/>
  <c r="W285" i="1" s="1"/>
  <c r="X285" i="1" s="1"/>
  <c r="V286" i="1"/>
  <c r="W286" i="1" s="1"/>
  <c r="X286" i="1" s="1"/>
  <c r="V287" i="1"/>
  <c r="W287" i="1" s="1"/>
  <c r="X287" i="1" s="1"/>
  <c r="V288" i="1"/>
  <c r="W288" i="1" s="1"/>
  <c r="X288" i="1" s="1"/>
  <c r="V289" i="1"/>
  <c r="W289" i="1" s="1"/>
  <c r="X289" i="1" s="1"/>
  <c r="V290" i="1"/>
  <c r="W290" i="1" s="1"/>
  <c r="X290" i="1" s="1"/>
  <c r="V291" i="1"/>
  <c r="W291" i="1" s="1"/>
  <c r="X291" i="1" s="1"/>
  <c r="V292" i="1"/>
  <c r="W292" i="1" s="1"/>
  <c r="X292" i="1" s="1"/>
  <c r="V293" i="1"/>
  <c r="W293" i="1" s="1"/>
  <c r="X293" i="1" s="1"/>
  <c r="V294" i="1"/>
  <c r="W294" i="1" s="1"/>
  <c r="X294" i="1" s="1"/>
  <c r="V295" i="1"/>
  <c r="W295" i="1" s="1"/>
  <c r="X295" i="1" s="1"/>
  <c r="V296" i="1"/>
  <c r="W296" i="1" s="1"/>
  <c r="X296" i="1" s="1"/>
  <c r="V297" i="1"/>
  <c r="W297" i="1" s="1"/>
  <c r="X297" i="1" s="1"/>
  <c r="V298" i="1"/>
  <c r="W298" i="1" s="1"/>
  <c r="X298" i="1" s="1"/>
  <c r="V299" i="1"/>
  <c r="W299" i="1" s="1"/>
  <c r="X299" i="1" s="1"/>
  <c r="V300" i="1"/>
  <c r="W300" i="1" s="1"/>
  <c r="X300" i="1" s="1"/>
  <c r="V301" i="1"/>
  <c r="W301" i="1" s="1"/>
  <c r="X301" i="1" s="1"/>
  <c r="V302" i="1"/>
  <c r="W302" i="1" s="1"/>
  <c r="X302" i="1" s="1"/>
  <c r="V303" i="1"/>
  <c r="W303" i="1" s="1"/>
  <c r="X303" i="1" s="1"/>
  <c r="V304" i="1"/>
  <c r="W304" i="1" s="1"/>
  <c r="X304" i="1" s="1"/>
  <c r="V305" i="1"/>
  <c r="W305" i="1" s="1"/>
  <c r="X305" i="1" s="1"/>
  <c r="V306" i="1"/>
  <c r="W306" i="1" s="1"/>
  <c r="X306" i="1" s="1"/>
  <c r="V307" i="1"/>
  <c r="W307" i="1" s="1"/>
  <c r="X307" i="1" s="1"/>
  <c r="V308" i="1"/>
  <c r="W308" i="1" s="1"/>
  <c r="X308" i="1" s="1"/>
  <c r="V309" i="1"/>
  <c r="W309" i="1" s="1"/>
  <c r="X309" i="1" s="1"/>
  <c r="V310" i="1"/>
  <c r="W310" i="1" s="1"/>
  <c r="X310" i="1" s="1"/>
  <c r="V311" i="1"/>
  <c r="W311" i="1" s="1"/>
  <c r="X311" i="1" s="1"/>
  <c r="V312" i="1"/>
  <c r="W312" i="1" s="1"/>
  <c r="X312" i="1" s="1"/>
  <c r="V313" i="1"/>
  <c r="W313" i="1" s="1"/>
  <c r="X313" i="1" s="1"/>
  <c r="V314" i="1"/>
  <c r="W314" i="1" s="1"/>
  <c r="X314" i="1" s="1"/>
  <c r="V315" i="1"/>
  <c r="W315" i="1" s="1"/>
  <c r="X315" i="1" s="1"/>
  <c r="V316" i="1"/>
  <c r="W316" i="1" s="1"/>
  <c r="X316" i="1" s="1"/>
  <c r="V317" i="1"/>
  <c r="W317" i="1" s="1"/>
  <c r="X317" i="1" s="1"/>
  <c r="V318" i="1"/>
  <c r="W318" i="1" s="1"/>
  <c r="X318" i="1" s="1"/>
  <c r="V319" i="1"/>
  <c r="W319" i="1" s="1"/>
  <c r="X319" i="1" s="1"/>
  <c r="V320" i="1"/>
  <c r="W320" i="1" s="1"/>
  <c r="X320" i="1" s="1"/>
  <c r="V321" i="1"/>
  <c r="W321" i="1" s="1"/>
  <c r="X321" i="1" s="1"/>
  <c r="V322" i="1"/>
  <c r="W322" i="1" s="1"/>
  <c r="X322" i="1" s="1"/>
  <c r="V323" i="1"/>
  <c r="W323" i="1" s="1"/>
  <c r="X323" i="1" s="1"/>
  <c r="V324" i="1"/>
  <c r="W324" i="1" s="1"/>
  <c r="X324" i="1" s="1"/>
  <c r="V325" i="1"/>
  <c r="W325" i="1" s="1"/>
  <c r="X325" i="1" s="1"/>
  <c r="V326" i="1"/>
  <c r="W326" i="1" s="1"/>
  <c r="X326" i="1" s="1"/>
  <c r="V327" i="1"/>
  <c r="W327" i="1" s="1"/>
  <c r="X327" i="1" s="1"/>
  <c r="V328" i="1"/>
  <c r="W328" i="1" s="1"/>
  <c r="X328" i="1" s="1"/>
  <c r="V329" i="1"/>
  <c r="W329" i="1" s="1"/>
  <c r="X329" i="1" s="1"/>
  <c r="V330" i="1"/>
  <c r="W330" i="1" s="1"/>
  <c r="X330" i="1" s="1"/>
  <c r="V331" i="1"/>
  <c r="W331" i="1" s="1"/>
  <c r="X331" i="1" s="1"/>
  <c r="V332" i="1"/>
  <c r="W332" i="1" s="1"/>
  <c r="X332" i="1" s="1"/>
  <c r="V333" i="1"/>
  <c r="W333" i="1" s="1"/>
  <c r="X333" i="1" s="1"/>
  <c r="V334" i="1"/>
  <c r="W334" i="1" s="1"/>
  <c r="X334" i="1" s="1"/>
  <c r="V335" i="1"/>
  <c r="W335" i="1" s="1"/>
  <c r="X335" i="1" s="1"/>
  <c r="V336" i="1"/>
  <c r="W336" i="1" s="1"/>
  <c r="X336" i="1" s="1"/>
  <c r="V337" i="1"/>
  <c r="W337" i="1" s="1"/>
  <c r="X337" i="1" s="1"/>
  <c r="V338" i="1"/>
  <c r="W338" i="1" s="1"/>
  <c r="X338" i="1" s="1"/>
  <c r="V339" i="1"/>
  <c r="W339" i="1" s="1"/>
  <c r="X339" i="1" s="1"/>
  <c r="V340" i="1"/>
  <c r="W340" i="1" s="1"/>
  <c r="X340" i="1" s="1"/>
  <c r="V341" i="1"/>
  <c r="W341" i="1" s="1"/>
  <c r="X341" i="1" s="1"/>
  <c r="V342" i="1"/>
  <c r="W342" i="1" s="1"/>
  <c r="X342" i="1" s="1"/>
  <c r="V343" i="1"/>
  <c r="W343" i="1" s="1"/>
  <c r="X343" i="1" s="1"/>
  <c r="V344" i="1"/>
  <c r="W344" i="1" s="1"/>
  <c r="X344" i="1" s="1"/>
  <c r="V345" i="1"/>
  <c r="W345" i="1" s="1"/>
  <c r="X345" i="1" s="1"/>
  <c r="V346" i="1"/>
  <c r="W346" i="1" s="1"/>
  <c r="X346" i="1" s="1"/>
  <c r="V347" i="1"/>
  <c r="W347" i="1" s="1"/>
  <c r="X347" i="1" s="1"/>
  <c r="V348" i="1"/>
  <c r="W348" i="1" s="1"/>
  <c r="X348" i="1" s="1"/>
  <c r="V349" i="1"/>
  <c r="W349" i="1" s="1"/>
  <c r="X349" i="1" s="1"/>
  <c r="V350" i="1"/>
  <c r="W350" i="1" s="1"/>
  <c r="X350" i="1" s="1"/>
  <c r="V351" i="1"/>
  <c r="W351" i="1" s="1"/>
  <c r="X351" i="1" s="1"/>
  <c r="V352" i="1"/>
  <c r="W352" i="1" s="1"/>
  <c r="X352" i="1" s="1"/>
  <c r="V353" i="1"/>
  <c r="W353" i="1" s="1"/>
  <c r="X353" i="1" s="1"/>
  <c r="V354" i="1"/>
  <c r="W354" i="1" s="1"/>
  <c r="X354" i="1" s="1"/>
  <c r="V355" i="1"/>
  <c r="W355" i="1" s="1"/>
  <c r="X355" i="1" s="1"/>
  <c r="V356" i="1"/>
  <c r="W356" i="1" s="1"/>
  <c r="X356" i="1" s="1"/>
  <c r="V357" i="1"/>
  <c r="W357" i="1" s="1"/>
  <c r="X357" i="1" s="1"/>
  <c r="V358" i="1"/>
  <c r="W358" i="1" s="1"/>
  <c r="X358" i="1" s="1"/>
  <c r="V359" i="1"/>
  <c r="W359" i="1" s="1"/>
  <c r="X359" i="1" s="1"/>
  <c r="V360" i="1"/>
  <c r="W360" i="1" s="1"/>
  <c r="X360" i="1" s="1"/>
  <c r="V361" i="1"/>
  <c r="W361" i="1" s="1"/>
  <c r="X361" i="1" s="1"/>
  <c r="V362" i="1"/>
  <c r="W362" i="1" s="1"/>
  <c r="X362" i="1" s="1"/>
  <c r="V363" i="1"/>
  <c r="W363" i="1" s="1"/>
  <c r="X363" i="1" s="1"/>
  <c r="V364" i="1"/>
  <c r="W364" i="1" s="1"/>
  <c r="X364" i="1" s="1"/>
  <c r="V365" i="1"/>
  <c r="W365" i="1" s="1"/>
  <c r="X365" i="1" s="1"/>
  <c r="V366" i="1"/>
  <c r="W366" i="1" s="1"/>
  <c r="X366" i="1" s="1"/>
  <c r="V367" i="1"/>
  <c r="W367" i="1" s="1"/>
  <c r="X367" i="1" s="1"/>
  <c r="V368" i="1"/>
  <c r="W368" i="1" s="1"/>
  <c r="X368" i="1" s="1"/>
  <c r="V369" i="1"/>
  <c r="W369" i="1" s="1"/>
  <c r="X369" i="1" s="1"/>
  <c r="V370" i="1"/>
  <c r="W370" i="1" s="1"/>
  <c r="X370" i="1" s="1"/>
  <c r="V371" i="1"/>
  <c r="W371" i="1" s="1"/>
  <c r="X371" i="1" s="1"/>
  <c r="V372" i="1"/>
  <c r="W372" i="1" s="1"/>
  <c r="X372" i="1" s="1"/>
  <c r="V373" i="1"/>
  <c r="W373" i="1" s="1"/>
  <c r="X373" i="1" s="1"/>
  <c r="V374" i="1"/>
  <c r="W374" i="1" s="1"/>
  <c r="X374" i="1" s="1"/>
  <c r="V375" i="1"/>
  <c r="W375" i="1" s="1"/>
  <c r="X375" i="1" s="1"/>
  <c r="V376" i="1"/>
  <c r="W376" i="1" s="1"/>
  <c r="X376" i="1" s="1"/>
  <c r="V377" i="1"/>
  <c r="W377" i="1" s="1"/>
  <c r="X377" i="1" s="1"/>
  <c r="V378" i="1"/>
  <c r="W378" i="1" s="1"/>
  <c r="X378" i="1" s="1"/>
  <c r="V379" i="1"/>
  <c r="W379" i="1" s="1"/>
  <c r="X379" i="1" s="1"/>
  <c r="V380" i="1"/>
  <c r="W380" i="1" s="1"/>
  <c r="X380" i="1" s="1"/>
  <c r="V381" i="1"/>
  <c r="W381" i="1" s="1"/>
  <c r="X381" i="1" s="1"/>
  <c r="V382" i="1"/>
  <c r="W382" i="1" s="1"/>
  <c r="X382" i="1" s="1"/>
  <c r="V383" i="1"/>
  <c r="W383" i="1" s="1"/>
  <c r="X383" i="1" s="1"/>
  <c r="V384" i="1"/>
  <c r="W384" i="1" s="1"/>
  <c r="X384" i="1" s="1"/>
  <c r="V385" i="1"/>
  <c r="W385" i="1" s="1"/>
  <c r="X385" i="1" s="1"/>
  <c r="V386" i="1"/>
  <c r="W386" i="1" s="1"/>
  <c r="X386" i="1" s="1"/>
  <c r="V387" i="1"/>
  <c r="W387" i="1" s="1"/>
  <c r="X387" i="1" s="1"/>
  <c r="V388" i="1"/>
  <c r="W388" i="1" s="1"/>
  <c r="X388" i="1" s="1"/>
  <c r="V389" i="1"/>
  <c r="W389" i="1" s="1"/>
  <c r="X389" i="1" s="1"/>
  <c r="V390" i="1"/>
  <c r="W390" i="1" s="1"/>
  <c r="X390" i="1" s="1"/>
  <c r="V391" i="1"/>
  <c r="W391" i="1" s="1"/>
  <c r="X391" i="1" s="1"/>
  <c r="V392" i="1"/>
  <c r="W392" i="1" s="1"/>
  <c r="X392" i="1" s="1"/>
  <c r="V393" i="1"/>
  <c r="W393" i="1" s="1"/>
  <c r="X393" i="1" s="1"/>
  <c r="V394" i="1"/>
  <c r="W394" i="1" s="1"/>
  <c r="X394" i="1" s="1"/>
  <c r="V395" i="1"/>
  <c r="W395" i="1" s="1"/>
  <c r="X395" i="1" s="1"/>
  <c r="V396" i="1"/>
  <c r="W396" i="1" s="1"/>
  <c r="X396" i="1" s="1"/>
  <c r="V397" i="1"/>
  <c r="W397" i="1" s="1"/>
  <c r="X397" i="1" s="1"/>
  <c r="V398" i="1"/>
  <c r="W398" i="1" s="1"/>
  <c r="X398" i="1" s="1"/>
  <c r="V399" i="1"/>
  <c r="W399" i="1" s="1"/>
  <c r="X399" i="1" s="1"/>
  <c r="V400" i="1"/>
  <c r="W400" i="1" s="1"/>
  <c r="X400" i="1" s="1"/>
  <c r="V401" i="1"/>
  <c r="W401" i="1" s="1"/>
  <c r="X401" i="1" s="1"/>
  <c r="V402" i="1"/>
  <c r="W402" i="1" s="1"/>
  <c r="X402" i="1" s="1"/>
  <c r="V403" i="1"/>
  <c r="W403" i="1" s="1"/>
  <c r="X403" i="1" s="1"/>
  <c r="V404" i="1"/>
  <c r="W404" i="1" s="1"/>
  <c r="X404" i="1" s="1"/>
  <c r="V405" i="1"/>
  <c r="W405" i="1" s="1"/>
  <c r="X405" i="1" s="1"/>
  <c r="V406" i="1"/>
  <c r="W406" i="1" s="1"/>
  <c r="X406" i="1" s="1"/>
  <c r="V407" i="1"/>
  <c r="W407" i="1" s="1"/>
  <c r="X407" i="1" s="1"/>
  <c r="V408" i="1"/>
  <c r="W408" i="1" s="1"/>
  <c r="X408" i="1" s="1"/>
  <c r="V409" i="1"/>
  <c r="W409" i="1" s="1"/>
  <c r="X409" i="1" s="1"/>
  <c r="V410" i="1"/>
  <c r="W410" i="1" s="1"/>
  <c r="X410" i="1" s="1"/>
  <c r="V411" i="1"/>
  <c r="W411" i="1" s="1"/>
  <c r="X411" i="1" s="1"/>
  <c r="V412" i="1"/>
  <c r="W412" i="1" s="1"/>
  <c r="X412" i="1" s="1"/>
  <c r="V413" i="1"/>
  <c r="W413" i="1" s="1"/>
  <c r="X413" i="1" s="1"/>
  <c r="V414" i="1"/>
  <c r="W414" i="1" s="1"/>
  <c r="X414" i="1" s="1"/>
  <c r="V415" i="1"/>
  <c r="W415" i="1" s="1"/>
  <c r="X415" i="1" s="1"/>
  <c r="V416" i="1"/>
  <c r="W416" i="1" s="1"/>
  <c r="X416" i="1" s="1"/>
  <c r="V417" i="1"/>
  <c r="W417" i="1" s="1"/>
  <c r="X417" i="1" s="1"/>
  <c r="V418" i="1"/>
  <c r="W418" i="1" s="1"/>
  <c r="X418" i="1" s="1"/>
  <c r="V419" i="1"/>
  <c r="W419" i="1" s="1"/>
  <c r="X419" i="1" s="1"/>
  <c r="V420" i="1"/>
  <c r="W420" i="1" s="1"/>
  <c r="X420" i="1" s="1"/>
  <c r="V421" i="1"/>
  <c r="W421" i="1" s="1"/>
  <c r="X421" i="1" s="1"/>
  <c r="V422" i="1"/>
  <c r="W422" i="1" s="1"/>
  <c r="X422" i="1" s="1"/>
  <c r="V423" i="1"/>
  <c r="W423" i="1" s="1"/>
  <c r="X423" i="1" s="1"/>
  <c r="V424" i="1"/>
  <c r="W424" i="1" s="1"/>
  <c r="X424" i="1" s="1"/>
  <c r="V425" i="1"/>
  <c r="W425" i="1" s="1"/>
  <c r="X425" i="1" s="1"/>
  <c r="V426" i="1"/>
  <c r="W426" i="1" s="1"/>
  <c r="X426" i="1" s="1"/>
  <c r="V427" i="1"/>
  <c r="W427" i="1" s="1"/>
  <c r="X427" i="1" s="1"/>
  <c r="V428" i="1"/>
  <c r="W428" i="1" s="1"/>
  <c r="X428" i="1" s="1"/>
  <c r="V429" i="1"/>
  <c r="W429" i="1" s="1"/>
  <c r="X429" i="1" s="1"/>
  <c r="V430" i="1"/>
  <c r="W430" i="1" s="1"/>
  <c r="X430" i="1" s="1"/>
  <c r="V431" i="1"/>
  <c r="W431" i="1" s="1"/>
  <c r="X431" i="1" s="1"/>
  <c r="V432" i="1"/>
  <c r="W432" i="1" s="1"/>
  <c r="X432" i="1" s="1"/>
  <c r="V433" i="1"/>
  <c r="W433" i="1" s="1"/>
  <c r="X433" i="1" s="1"/>
  <c r="V434" i="1"/>
  <c r="W434" i="1" s="1"/>
  <c r="X434" i="1" s="1"/>
  <c r="V435" i="1"/>
  <c r="W435" i="1" s="1"/>
  <c r="X435" i="1" s="1"/>
  <c r="V436" i="1"/>
  <c r="W436" i="1" s="1"/>
  <c r="X436" i="1" s="1"/>
  <c r="V437" i="1"/>
  <c r="W437" i="1" s="1"/>
  <c r="X437" i="1" s="1"/>
  <c r="V438" i="1"/>
  <c r="W438" i="1" s="1"/>
  <c r="X438" i="1" s="1"/>
  <c r="V439" i="1"/>
  <c r="W439" i="1" s="1"/>
  <c r="X439" i="1" s="1"/>
  <c r="V440" i="1"/>
  <c r="W440" i="1" s="1"/>
  <c r="X440" i="1" s="1"/>
  <c r="V441" i="1"/>
  <c r="W441" i="1" s="1"/>
  <c r="X441" i="1" s="1"/>
  <c r="V442" i="1"/>
  <c r="W442" i="1" s="1"/>
  <c r="X442" i="1" s="1"/>
  <c r="V443" i="1"/>
  <c r="W443" i="1" s="1"/>
  <c r="X443" i="1" s="1"/>
  <c r="V444" i="1"/>
  <c r="W444" i="1" s="1"/>
  <c r="X444" i="1" s="1"/>
  <c r="V445" i="1"/>
  <c r="W445" i="1" s="1"/>
  <c r="X445" i="1" s="1"/>
  <c r="V446" i="1"/>
  <c r="W446" i="1" s="1"/>
  <c r="X446" i="1" s="1"/>
  <c r="V447" i="1"/>
  <c r="W447" i="1" s="1"/>
  <c r="X447" i="1" s="1"/>
  <c r="V448" i="1"/>
  <c r="W448" i="1" s="1"/>
  <c r="X448" i="1" s="1"/>
  <c r="V449" i="1"/>
  <c r="W449" i="1" s="1"/>
  <c r="X449" i="1" s="1"/>
  <c r="V450" i="1"/>
  <c r="W450" i="1" s="1"/>
  <c r="X450" i="1" s="1"/>
  <c r="V451" i="1"/>
  <c r="W451" i="1" s="1"/>
  <c r="X451" i="1" s="1"/>
  <c r="V452" i="1"/>
  <c r="W452" i="1" s="1"/>
  <c r="X452" i="1" s="1"/>
  <c r="V453" i="1"/>
  <c r="W453" i="1" s="1"/>
  <c r="X453" i="1" s="1"/>
  <c r="V454" i="1"/>
  <c r="W454" i="1" s="1"/>
  <c r="X454" i="1" s="1"/>
  <c r="V455" i="1"/>
  <c r="W455" i="1" s="1"/>
  <c r="X455" i="1" s="1"/>
  <c r="V456" i="1"/>
  <c r="W456" i="1" s="1"/>
  <c r="X456" i="1" s="1"/>
  <c r="V457" i="1"/>
  <c r="W457" i="1" s="1"/>
  <c r="X457" i="1" s="1"/>
  <c r="V458" i="1"/>
  <c r="W458" i="1" s="1"/>
  <c r="X458" i="1" s="1"/>
  <c r="V459" i="1"/>
  <c r="W459" i="1" s="1"/>
  <c r="X459" i="1" s="1"/>
  <c r="V460" i="1"/>
  <c r="W460" i="1" s="1"/>
  <c r="X460" i="1" s="1"/>
  <c r="V461" i="1"/>
  <c r="W461" i="1" s="1"/>
  <c r="X461" i="1" s="1"/>
  <c r="V462" i="1"/>
  <c r="W462" i="1" s="1"/>
  <c r="X462" i="1" s="1"/>
  <c r="V463" i="1"/>
  <c r="W463" i="1" s="1"/>
  <c r="X463" i="1" s="1"/>
  <c r="V464" i="1"/>
  <c r="W464" i="1" s="1"/>
  <c r="X464" i="1" s="1"/>
  <c r="V465" i="1"/>
  <c r="W465" i="1" s="1"/>
  <c r="X465" i="1" s="1"/>
  <c r="V466" i="1"/>
  <c r="W466" i="1" s="1"/>
  <c r="X466" i="1" s="1"/>
  <c r="V467" i="1"/>
  <c r="W467" i="1" s="1"/>
  <c r="X467" i="1" s="1"/>
  <c r="V468" i="1"/>
  <c r="W468" i="1" s="1"/>
  <c r="X468" i="1" s="1"/>
  <c r="V469" i="1"/>
  <c r="W469" i="1" s="1"/>
  <c r="X469" i="1" s="1"/>
  <c r="V470" i="1"/>
  <c r="W470" i="1" s="1"/>
  <c r="X470" i="1" s="1"/>
  <c r="V471" i="1"/>
  <c r="W471" i="1" s="1"/>
  <c r="X471" i="1" s="1"/>
  <c r="V472" i="1"/>
  <c r="W472" i="1" s="1"/>
  <c r="X472" i="1" s="1"/>
  <c r="V473" i="1"/>
  <c r="W473" i="1" s="1"/>
  <c r="X473" i="1" s="1"/>
  <c r="V474" i="1"/>
  <c r="W474" i="1" s="1"/>
  <c r="X474" i="1" s="1"/>
  <c r="V475" i="1"/>
  <c r="W475" i="1" s="1"/>
  <c r="X475" i="1" s="1"/>
  <c r="V476" i="1"/>
  <c r="W476" i="1" s="1"/>
  <c r="X476" i="1" s="1"/>
  <c r="V477" i="1"/>
  <c r="W477" i="1" s="1"/>
  <c r="X477" i="1" s="1"/>
  <c r="V478" i="1"/>
  <c r="W478" i="1" s="1"/>
  <c r="X478" i="1" s="1"/>
  <c r="V479" i="1"/>
  <c r="W479" i="1" s="1"/>
  <c r="X479" i="1" s="1"/>
  <c r="V480" i="1"/>
  <c r="W480" i="1" s="1"/>
  <c r="X480" i="1" s="1"/>
  <c r="V481" i="1"/>
  <c r="W481" i="1" s="1"/>
  <c r="X481" i="1" s="1"/>
  <c r="V482" i="1"/>
  <c r="W482" i="1" s="1"/>
  <c r="X482" i="1" s="1"/>
  <c r="V483" i="1"/>
  <c r="W483" i="1" s="1"/>
  <c r="X483" i="1" s="1"/>
  <c r="V484" i="1"/>
  <c r="W484" i="1" s="1"/>
  <c r="X484" i="1" s="1"/>
  <c r="V485" i="1"/>
  <c r="W485" i="1" s="1"/>
  <c r="X485" i="1" s="1"/>
  <c r="V486" i="1"/>
  <c r="W486" i="1" s="1"/>
  <c r="X486" i="1" s="1"/>
  <c r="V487" i="1"/>
  <c r="W487" i="1" s="1"/>
  <c r="X487" i="1" s="1"/>
  <c r="V488" i="1"/>
  <c r="W488" i="1" s="1"/>
  <c r="X488" i="1" s="1"/>
  <c r="V489" i="1"/>
  <c r="W489" i="1" s="1"/>
  <c r="X489" i="1" s="1"/>
  <c r="V490" i="1"/>
  <c r="W490" i="1" s="1"/>
  <c r="X490" i="1" s="1"/>
  <c r="V491" i="1"/>
  <c r="W491" i="1" s="1"/>
  <c r="X491" i="1" s="1"/>
  <c r="V492" i="1"/>
  <c r="W492" i="1" s="1"/>
  <c r="X492" i="1" s="1"/>
  <c r="V493" i="1"/>
  <c r="W493" i="1" s="1"/>
  <c r="X493" i="1" s="1"/>
  <c r="V494" i="1"/>
  <c r="W494" i="1" s="1"/>
  <c r="X494" i="1" s="1"/>
  <c r="V495" i="1"/>
  <c r="W495" i="1" s="1"/>
  <c r="X495" i="1" s="1"/>
  <c r="V496" i="1"/>
  <c r="W496" i="1" s="1"/>
  <c r="X496" i="1" s="1"/>
  <c r="V497" i="1"/>
  <c r="W497" i="1" s="1"/>
  <c r="X497" i="1" s="1"/>
  <c r="V498" i="1"/>
  <c r="W498" i="1" s="1"/>
  <c r="X498" i="1" s="1"/>
  <c r="V499" i="1"/>
  <c r="W499" i="1" s="1"/>
  <c r="X499" i="1" s="1"/>
  <c r="V500" i="1"/>
  <c r="W500" i="1" s="1"/>
  <c r="X500" i="1" s="1"/>
  <c r="V501" i="1"/>
  <c r="W501" i="1" s="1"/>
  <c r="X501" i="1" s="1"/>
  <c r="V502" i="1"/>
  <c r="W502" i="1" s="1"/>
  <c r="X502" i="1" s="1"/>
  <c r="V503" i="1"/>
  <c r="W503" i="1" s="1"/>
  <c r="X503" i="1" s="1"/>
  <c r="V504" i="1"/>
  <c r="W504" i="1" s="1"/>
  <c r="X504" i="1" s="1"/>
  <c r="V505" i="1"/>
  <c r="W505" i="1" s="1"/>
  <c r="X505" i="1" s="1"/>
  <c r="V506" i="1"/>
  <c r="W506" i="1" s="1"/>
  <c r="X506" i="1" s="1"/>
  <c r="V507" i="1"/>
  <c r="W507" i="1" s="1"/>
  <c r="X507" i="1" s="1"/>
  <c r="V508" i="1"/>
  <c r="W508" i="1" s="1"/>
  <c r="X508" i="1" s="1"/>
  <c r="V509" i="1"/>
  <c r="W509" i="1" s="1"/>
  <c r="X509" i="1" s="1"/>
  <c r="V510" i="1"/>
  <c r="W510" i="1" s="1"/>
  <c r="X510" i="1" s="1"/>
  <c r="V511" i="1"/>
  <c r="W511" i="1" s="1"/>
  <c r="X511" i="1" s="1"/>
  <c r="V512" i="1"/>
  <c r="W512" i="1" s="1"/>
  <c r="X512" i="1" s="1"/>
  <c r="V513" i="1"/>
  <c r="W513" i="1" s="1"/>
  <c r="X513" i="1" s="1"/>
  <c r="V514" i="1"/>
  <c r="W514" i="1" s="1"/>
  <c r="X514" i="1" s="1"/>
  <c r="V515" i="1"/>
  <c r="W515" i="1" s="1"/>
  <c r="X515" i="1" s="1"/>
  <c r="V516" i="1"/>
  <c r="W516" i="1" s="1"/>
  <c r="X516" i="1" s="1"/>
  <c r="V517" i="1"/>
  <c r="W517" i="1" s="1"/>
  <c r="X517" i="1" s="1"/>
  <c r="V518" i="1"/>
  <c r="W518" i="1" s="1"/>
  <c r="X518" i="1" s="1"/>
  <c r="V519" i="1"/>
  <c r="W519" i="1" s="1"/>
  <c r="X519" i="1" s="1"/>
  <c r="V520" i="1"/>
  <c r="W520" i="1" s="1"/>
  <c r="X520" i="1" s="1"/>
  <c r="V521" i="1"/>
  <c r="W521" i="1" s="1"/>
  <c r="X521" i="1" s="1"/>
  <c r="V522" i="1"/>
  <c r="W522" i="1" s="1"/>
  <c r="X522" i="1" s="1"/>
  <c r="V523" i="1"/>
  <c r="W523" i="1" s="1"/>
  <c r="X523" i="1" s="1"/>
  <c r="V524" i="1"/>
  <c r="W524" i="1" s="1"/>
  <c r="X524" i="1" s="1"/>
  <c r="V525" i="1"/>
  <c r="W525" i="1" s="1"/>
  <c r="X525" i="1" s="1"/>
  <c r="V526" i="1"/>
  <c r="W526" i="1" s="1"/>
  <c r="X526" i="1" s="1"/>
  <c r="V527" i="1"/>
  <c r="W527" i="1" s="1"/>
  <c r="X527" i="1" s="1"/>
  <c r="V528" i="1"/>
  <c r="W528" i="1" s="1"/>
  <c r="X528" i="1" s="1"/>
  <c r="V529" i="1"/>
  <c r="W529" i="1" s="1"/>
  <c r="X529" i="1" s="1"/>
  <c r="V530" i="1"/>
  <c r="W530" i="1" s="1"/>
  <c r="X530" i="1" s="1"/>
  <c r="V531" i="1"/>
  <c r="W531" i="1" s="1"/>
  <c r="X531" i="1" s="1"/>
  <c r="V532" i="1"/>
  <c r="W532" i="1" s="1"/>
  <c r="X532" i="1" s="1"/>
  <c r="V533" i="1"/>
  <c r="W533" i="1" s="1"/>
  <c r="X533" i="1" s="1"/>
  <c r="V534" i="1"/>
  <c r="W534" i="1" s="1"/>
  <c r="X534" i="1" s="1"/>
  <c r="V535" i="1"/>
  <c r="W535" i="1" s="1"/>
  <c r="X535" i="1" s="1"/>
  <c r="V536" i="1"/>
  <c r="W536" i="1" s="1"/>
  <c r="X536" i="1" s="1"/>
  <c r="V537" i="1"/>
  <c r="W537" i="1" s="1"/>
  <c r="X537" i="1" s="1"/>
  <c r="V538" i="1"/>
  <c r="W538" i="1" s="1"/>
  <c r="X538" i="1" s="1"/>
  <c r="V539" i="1"/>
  <c r="W539" i="1" s="1"/>
  <c r="X539" i="1" s="1"/>
  <c r="V540" i="1"/>
  <c r="W540" i="1" s="1"/>
  <c r="X540" i="1" s="1"/>
  <c r="V541" i="1"/>
  <c r="W541" i="1" s="1"/>
  <c r="X541" i="1" s="1"/>
  <c r="V542" i="1"/>
  <c r="W542" i="1" s="1"/>
  <c r="X542" i="1" s="1"/>
  <c r="V543" i="1"/>
  <c r="W543" i="1" s="1"/>
  <c r="X543" i="1" s="1"/>
  <c r="V544" i="1"/>
  <c r="W544" i="1" s="1"/>
  <c r="X544" i="1" s="1"/>
  <c r="V545" i="1"/>
  <c r="W545" i="1" s="1"/>
  <c r="X545" i="1" s="1"/>
  <c r="V546" i="1"/>
  <c r="W546" i="1" s="1"/>
  <c r="X546" i="1" s="1"/>
  <c r="V547" i="1"/>
  <c r="W547" i="1" s="1"/>
  <c r="X547" i="1" s="1"/>
  <c r="V548" i="1"/>
  <c r="W548" i="1" s="1"/>
  <c r="X548" i="1" s="1"/>
  <c r="V549" i="1"/>
  <c r="W549" i="1" s="1"/>
  <c r="X549" i="1" s="1"/>
  <c r="V550" i="1"/>
  <c r="W550" i="1" s="1"/>
  <c r="X550" i="1" s="1"/>
  <c r="V551" i="1"/>
  <c r="W551" i="1" s="1"/>
  <c r="X551" i="1" s="1"/>
  <c r="V552" i="1"/>
  <c r="W552" i="1" s="1"/>
  <c r="X552" i="1" s="1"/>
  <c r="V553" i="1"/>
  <c r="W553" i="1" s="1"/>
  <c r="X553" i="1" s="1"/>
  <c r="V554" i="1"/>
  <c r="W554" i="1" s="1"/>
  <c r="X554" i="1" s="1"/>
  <c r="V555" i="1"/>
  <c r="W555" i="1" s="1"/>
  <c r="X555" i="1" s="1"/>
  <c r="V556" i="1"/>
  <c r="W556" i="1" s="1"/>
  <c r="X556" i="1" s="1"/>
  <c r="V557" i="1"/>
  <c r="W557" i="1" s="1"/>
  <c r="X557" i="1" s="1"/>
  <c r="V558" i="1"/>
  <c r="W558" i="1" s="1"/>
  <c r="X558" i="1" s="1"/>
  <c r="V559" i="1"/>
  <c r="W559" i="1" s="1"/>
  <c r="X559" i="1" s="1"/>
  <c r="V560" i="1"/>
  <c r="W560" i="1" s="1"/>
  <c r="X560" i="1" s="1"/>
  <c r="V561" i="1"/>
  <c r="W561" i="1" s="1"/>
  <c r="X561" i="1" s="1"/>
  <c r="V562" i="1"/>
  <c r="W562" i="1" s="1"/>
  <c r="X562" i="1" s="1"/>
  <c r="V563" i="1"/>
  <c r="W563" i="1" s="1"/>
  <c r="X563" i="1" s="1"/>
  <c r="V564" i="1"/>
  <c r="W564" i="1" s="1"/>
  <c r="X564" i="1" s="1"/>
  <c r="V565" i="1"/>
  <c r="W565" i="1" s="1"/>
  <c r="X565" i="1" s="1"/>
  <c r="V566" i="1"/>
  <c r="W566" i="1" s="1"/>
  <c r="X566" i="1" s="1"/>
  <c r="V567" i="1"/>
  <c r="W567" i="1" s="1"/>
  <c r="X567" i="1" s="1"/>
  <c r="V568" i="1"/>
  <c r="W568" i="1" s="1"/>
  <c r="X568" i="1" s="1"/>
  <c r="V569" i="1"/>
  <c r="W569" i="1" s="1"/>
  <c r="X569" i="1" s="1"/>
  <c r="V570" i="1"/>
  <c r="W570" i="1" s="1"/>
  <c r="X570" i="1" s="1"/>
  <c r="V571" i="1"/>
  <c r="W571" i="1" s="1"/>
  <c r="X571" i="1" s="1"/>
  <c r="V572" i="1"/>
  <c r="W572" i="1" s="1"/>
  <c r="X572" i="1" s="1"/>
  <c r="V573" i="1"/>
  <c r="W573" i="1" s="1"/>
  <c r="X573" i="1" s="1"/>
  <c r="V574" i="1"/>
  <c r="W574" i="1" s="1"/>
  <c r="X574" i="1" s="1"/>
  <c r="V575" i="1"/>
  <c r="W575" i="1" s="1"/>
  <c r="X575" i="1" s="1"/>
  <c r="V576" i="1"/>
  <c r="W576" i="1" s="1"/>
  <c r="X576" i="1" s="1"/>
  <c r="V577" i="1"/>
  <c r="W577" i="1" s="1"/>
  <c r="X577" i="1" s="1"/>
  <c r="V578" i="1"/>
  <c r="W578" i="1" s="1"/>
  <c r="X578" i="1" s="1"/>
  <c r="V579" i="1"/>
  <c r="W579" i="1" s="1"/>
  <c r="X579" i="1" s="1"/>
  <c r="V580" i="1"/>
  <c r="W580" i="1" s="1"/>
  <c r="X580" i="1" s="1"/>
  <c r="V581" i="1"/>
  <c r="W581" i="1" s="1"/>
  <c r="X581" i="1" s="1"/>
  <c r="V582" i="1"/>
  <c r="W582" i="1" s="1"/>
  <c r="X582" i="1" s="1"/>
  <c r="V583" i="1"/>
  <c r="W583" i="1" s="1"/>
  <c r="X583" i="1" s="1"/>
  <c r="V584" i="1"/>
  <c r="W584" i="1" s="1"/>
  <c r="X584" i="1" s="1"/>
  <c r="V585" i="1"/>
  <c r="W585" i="1" s="1"/>
  <c r="X585" i="1" s="1"/>
  <c r="V586" i="1"/>
  <c r="W586" i="1" s="1"/>
  <c r="X586" i="1" s="1"/>
  <c r="V587" i="1"/>
  <c r="W587" i="1" s="1"/>
  <c r="X587" i="1" s="1"/>
  <c r="V588" i="1"/>
  <c r="W588" i="1" s="1"/>
  <c r="X588" i="1" s="1"/>
  <c r="V589" i="1"/>
  <c r="W589" i="1" s="1"/>
  <c r="X589" i="1" s="1"/>
  <c r="V590" i="1"/>
  <c r="W590" i="1" s="1"/>
  <c r="X590" i="1" s="1"/>
  <c r="V591" i="1"/>
  <c r="W591" i="1" s="1"/>
  <c r="X591" i="1" s="1"/>
  <c r="V592" i="1"/>
  <c r="W592" i="1" s="1"/>
  <c r="X592" i="1" s="1"/>
  <c r="V593" i="1"/>
  <c r="W593" i="1" s="1"/>
  <c r="X593" i="1" s="1"/>
  <c r="V594" i="1"/>
  <c r="W594" i="1" s="1"/>
  <c r="X594" i="1" s="1"/>
  <c r="V595" i="1"/>
  <c r="W595" i="1" s="1"/>
  <c r="X595" i="1" s="1"/>
  <c r="V596" i="1"/>
  <c r="W596" i="1" s="1"/>
  <c r="X596" i="1" s="1"/>
  <c r="V597" i="1"/>
  <c r="W597" i="1" s="1"/>
  <c r="X597" i="1" s="1"/>
  <c r="V598" i="1"/>
  <c r="W598" i="1" s="1"/>
  <c r="X598" i="1" s="1"/>
  <c r="V599" i="1"/>
  <c r="W599" i="1" s="1"/>
  <c r="X599" i="1" s="1"/>
  <c r="V600" i="1"/>
  <c r="W600" i="1" s="1"/>
  <c r="X600" i="1" s="1"/>
  <c r="V601" i="1"/>
  <c r="W601" i="1" s="1"/>
  <c r="X601" i="1" s="1"/>
  <c r="V602" i="1"/>
  <c r="W602" i="1" s="1"/>
  <c r="X602" i="1" s="1"/>
  <c r="V603" i="1"/>
  <c r="W603" i="1" s="1"/>
  <c r="X603" i="1" s="1"/>
  <c r="V604" i="1"/>
  <c r="W604" i="1" s="1"/>
  <c r="X604" i="1" s="1"/>
  <c r="V605" i="1"/>
  <c r="W605" i="1" s="1"/>
  <c r="X605" i="1" s="1"/>
  <c r="V606" i="1"/>
  <c r="W606" i="1" s="1"/>
  <c r="X606" i="1" s="1"/>
  <c r="V607" i="1"/>
  <c r="W607" i="1" s="1"/>
  <c r="X607" i="1" s="1"/>
  <c r="V608" i="1"/>
  <c r="W608" i="1" s="1"/>
  <c r="X608" i="1" s="1"/>
  <c r="V609" i="1"/>
  <c r="W609" i="1" s="1"/>
  <c r="X609" i="1" s="1"/>
  <c r="V610" i="1"/>
  <c r="W610" i="1" s="1"/>
  <c r="X610" i="1" s="1"/>
  <c r="V611" i="1"/>
  <c r="W611" i="1" s="1"/>
  <c r="X611" i="1" s="1"/>
  <c r="V612" i="1"/>
  <c r="W612" i="1" s="1"/>
  <c r="X612" i="1" s="1"/>
  <c r="V613" i="1"/>
  <c r="W613" i="1" s="1"/>
  <c r="X613" i="1" s="1"/>
  <c r="V614" i="1"/>
  <c r="W614" i="1" s="1"/>
  <c r="X614" i="1" s="1"/>
  <c r="V615" i="1"/>
  <c r="W615" i="1" s="1"/>
  <c r="X615" i="1" s="1"/>
  <c r="V616" i="1"/>
  <c r="W616" i="1" s="1"/>
  <c r="X616" i="1" s="1"/>
  <c r="V617" i="1"/>
  <c r="W617" i="1" s="1"/>
  <c r="X617" i="1" s="1"/>
  <c r="V618" i="1"/>
  <c r="W618" i="1" s="1"/>
  <c r="X618" i="1" s="1"/>
  <c r="V619" i="1"/>
  <c r="W619" i="1" s="1"/>
  <c r="X619" i="1" s="1"/>
  <c r="V620" i="1"/>
  <c r="W620" i="1" s="1"/>
  <c r="X620" i="1" s="1"/>
  <c r="V621" i="1"/>
  <c r="W621" i="1" s="1"/>
  <c r="X621" i="1" s="1"/>
  <c r="V622" i="1"/>
  <c r="W622" i="1" s="1"/>
  <c r="X622" i="1" s="1"/>
  <c r="V623" i="1"/>
  <c r="W623" i="1" s="1"/>
  <c r="X623" i="1" s="1"/>
  <c r="V624" i="1"/>
  <c r="W624" i="1" s="1"/>
  <c r="X624" i="1" s="1"/>
  <c r="V625" i="1"/>
  <c r="W625" i="1" s="1"/>
  <c r="X625" i="1" s="1"/>
  <c r="V626" i="1"/>
  <c r="W626" i="1" s="1"/>
  <c r="X626" i="1" s="1"/>
  <c r="V627" i="1"/>
  <c r="W627" i="1" s="1"/>
  <c r="X627" i="1" s="1"/>
  <c r="V628" i="1"/>
  <c r="W628" i="1" s="1"/>
  <c r="X628" i="1" s="1"/>
  <c r="V629" i="1"/>
  <c r="W629" i="1" s="1"/>
  <c r="X629" i="1" s="1"/>
  <c r="V630" i="1"/>
  <c r="W630" i="1" s="1"/>
  <c r="X630" i="1" s="1"/>
  <c r="V631" i="1"/>
  <c r="W631" i="1" s="1"/>
  <c r="X631" i="1" s="1"/>
  <c r="V632" i="1"/>
  <c r="W632" i="1" s="1"/>
  <c r="X632" i="1" s="1"/>
  <c r="V633" i="1"/>
  <c r="W633" i="1" s="1"/>
  <c r="X633" i="1" s="1"/>
  <c r="V634" i="1"/>
  <c r="W634" i="1" s="1"/>
  <c r="X634" i="1" s="1"/>
  <c r="V635" i="1"/>
  <c r="W635" i="1" s="1"/>
  <c r="X635" i="1" s="1"/>
  <c r="V636" i="1"/>
  <c r="W636" i="1" s="1"/>
  <c r="X636" i="1" s="1"/>
  <c r="V637" i="1"/>
  <c r="W637" i="1" s="1"/>
  <c r="X637" i="1" s="1"/>
  <c r="V638" i="1"/>
  <c r="W638" i="1" s="1"/>
  <c r="X638" i="1" s="1"/>
  <c r="V639" i="1"/>
  <c r="W639" i="1" s="1"/>
  <c r="X639" i="1" s="1"/>
  <c r="V640" i="1"/>
  <c r="W640" i="1" s="1"/>
  <c r="X640" i="1" s="1"/>
  <c r="V641" i="1"/>
  <c r="W641" i="1" s="1"/>
  <c r="X641" i="1" s="1"/>
  <c r="V642" i="1"/>
  <c r="W642" i="1" s="1"/>
  <c r="X642" i="1" s="1"/>
  <c r="V643" i="1"/>
  <c r="W643" i="1" s="1"/>
  <c r="X643" i="1" s="1"/>
  <c r="V644" i="1"/>
  <c r="W644" i="1" s="1"/>
  <c r="X644" i="1" s="1"/>
  <c r="V645" i="1"/>
  <c r="W645" i="1" s="1"/>
  <c r="X645" i="1" s="1"/>
  <c r="V646" i="1"/>
  <c r="W646" i="1" s="1"/>
  <c r="X646" i="1" s="1"/>
  <c r="V647" i="1"/>
  <c r="W647" i="1" s="1"/>
  <c r="X647" i="1" s="1"/>
  <c r="V648" i="1"/>
  <c r="W648" i="1" s="1"/>
  <c r="X648" i="1" s="1"/>
  <c r="V649" i="1"/>
  <c r="W649" i="1" s="1"/>
  <c r="X649" i="1" s="1"/>
  <c r="V650" i="1"/>
  <c r="W650" i="1" s="1"/>
  <c r="X650" i="1" s="1"/>
  <c r="V651" i="1"/>
  <c r="W651" i="1" s="1"/>
  <c r="X651" i="1" s="1"/>
  <c r="V652" i="1"/>
  <c r="W652" i="1" s="1"/>
  <c r="X652" i="1" s="1"/>
  <c r="V653" i="1"/>
  <c r="W653" i="1" s="1"/>
  <c r="X653" i="1" s="1"/>
  <c r="V654" i="1"/>
  <c r="W654" i="1" s="1"/>
  <c r="X654" i="1" s="1"/>
  <c r="V655" i="1"/>
  <c r="W655" i="1" s="1"/>
  <c r="X655" i="1" s="1"/>
  <c r="V656" i="1"/>
  <c r="W656" i="1" s="1"/>
  <c r="X656" i="1" s="1"/>
  <c r="V657" i="1"/>
  <c r="W657" i="1" s="1"/>
  <c r="X657" i="1" s="1"/>
  <c r="V658" i="1"/>
  <c r="W658" i="1" s="1"/>
  <c r="X658" i="1" s="1"/>
  <c r="V659" i="1"/>
  <c r="W659" i="1" s="1"/>
  <c r="X659" i="1" s="1"/>
  <c r="V660" i="1"/>
  <c r="W660" i="1" s="1"/>
  <c r="X660" i="1" s="1"/>
  <c r="V661" i="1"/>
  <c r="W661" i="1" s="1"/>
  <c r="X661" i="1" s="1"/>
  <c r="V662" i="1"/>
  <c r="W662" i="1" s="1"/>
  <c r="X662" i="1" s="1"/>
  <c r="V663" i="1"/>
  <c r="W663" i="1" s="1"/>
  <c r="X663" i="1" s="1"/>
  <c r="V664" i="1"/>
  <c r="W664" i="1" s="1"/>
  <c r="X664" i="1" s="1"/>
  <c r="V665" i="1"/>
  <c r="W665" i="1" s="1"/>
  <c r="X665" i="1" s="1"/>
  <c r="V666" i="1"/>
  <c r="W666" i="1" s="1"/>
  <c r="X666" i="1" s="1"/>
  <c r="V667" i="1"/>
  <c r="W667" i="1" s="1"/>
  <c r="X667" i="1" s="1"/>
  <c r="V668" i="1"/>
  <c r="W668" i="1" s="1"/>
  <c r="X668" i="1" s="1"/>
  <c r="V669" i="1"/>
  <c r="W669" i="1" s="1"/>
  <c r="X669" i="1" s="1"/>
  <c r="V670" i="1"/>
  <c r="W670" i="1" s="1"/>
  <c r="X670" i="1" s="1"/>
  <c r="V671" i="1"/>
  <c r="W671" i="1" s="1"/>
  <c r="X671" i="1" s="1"/>
  <c r="V672" i="1"/>
  <c r="W672" i="1" s="1"/>
  <c r="X672" i="1" s="1"/>
  <c r="V673" i="1"/>
  <c r="W673" i="1" s="1"/>
  <c r="X673" i="1" s="1"/>
  <c r="V674" i="1"/>
  <c r="W674" i="1" s="1"/>
  <c r="X674" i="1" s="1"/>
  <c r="V675" i="1"/>
  <c r="W675" i="1" s="1"/>
  <c r="X675" i="1" s="1"/>
  <c r="V676" i="1"/>
  <c r="W676" i="1" s="1"/>
  <c r="X676" i="1" s="1"/>
  <c r="V677" i="1"/>
  <c r="W677" i="1" s="1"/>
  <c r="X677" i="1" s="1"/>
  <c r="V678" i="1"/>
  <c r="W678" i="1" s="1"/>
  <c r="X678" i="1" s="1"/>
  <c r="V679" i="1"/>
  <c r="W679" i="1" s="1"/>
  <c r="X679" i="1" s="1"/>
  <c r="V680" i="1"/>
  <c r="W680" i="1" s="1"/>
  <c r="X680" i="1" s="1"/>
  <c r="V681" i="1"/>
  <c r="W681" i="1" s="1"/>
  <c r="X681" i="1" s="1"/>
  <c r="V682" i="1"/>
  <c r="W682" i="1" s="1"/>
  <c r="X682" i="1" s="1"/>
  <c r="V683" i="1"/>
  <c r="W683" i="1" s="1"/>
  <c r="X683" i="1" s="1"/>
  <c r="V684" i="1"/>
  <c r="W684" i="1" s="1"/>
  <c r="X684" i="1" s="1"/>
  <c r="V685" i="1"/>
  <c r="W685" i="1" s="1"/>
  <c r="X685" i="1" s="1"/>
  <c r="V686" i="1"/>
  <c r="W686" i="1" s="1"/>
  <c r="X686" i="1" s="1"/>
  <c r="V687" i="1"/>
  <c r="W687" i="1" s="1"/>
  <c r="X687" i="1" s="1"/>
  <c r="V688" i="1"/>
  <c r="W688" i="1" s="1"/>
  <c r="X688" i="1" s="1"/>
  <c r="V689" i="1"/>
  <c r="W689" i="1" s="1"/>
  <c r="X689" i="1" s="1"/>
  <c r="V690" i="1"/>
  <c r="W690" i="1" s="1"/>
  <c r="X690" i="1" s="1"/>
  <c r="V691" i="1"/>
  <c r="W691" i="1" s="1"/>
  <c r="X691" i="1" s="1"/>
  <c r="V692" i="1"/>
  <c r="W692" i="1" s="1"/>
  <c r="X692" i="1" s="1"/>
  <c r="V693" i="1"/>
  <c r="W693" i="1" s="1"/>
  <c r="X693" i="1" s="1"/>
  <c r="V694" i="1"/>
  <c r="W694" i="1" s="1"/>
  <c r="X694" i="1" s="1"/>
  <c r="V695" i="1"/>
  <c r="W695" i="1" s="1"/>
  <c r="X695" i="1" s="1"/>
  <c r="V696" i="1"/>
  <c r="W696" i="1" s="1"/>
  <c r="X696" i="1" s="1"/>
  <c r="V697" i="1"/>
  <c r="W697" i="1" s="1"/>
  <c r="X697" i="1" s="1"/>
  <c r="V698" i="1"/>
  <c r="W698" i="1" s="1"/>
  <c r="X698" i="1" s="1"/>
  <c r="V699" i="1"/>
  <c r="W699" i="1" s="1"/>
  <c r="X699" i="1" s="1"/>
  <c r="V700" i="1"/>
  <c r="W700" i="1" s="1"/>
  <c r="X700" i="1" s="1"/>
  <c r="V701" i="1"/>
  <c r="W701" i="1" s="1"/>
  <c r="X701" i="1" s="1"/>
  <c r="V702" i="1"/>
  <c r="W702" i="1" s="1"/>
  <c r="X702" i="1" s="1"/>
  <c r="V703" i="1"/>
  <c r="W703" i="1" s="1"/>
  <c r="X703" i="1" s="1"/>
  <c r="V704" i="1"/>
  <c r="W704" i="1" s="1"/>
  <c r="X704" i="1" s="1"/>
  <c r="V705" i="1"/>
  <c r="W705" i="1" s="1"/>
  <c r="X705" i="1" s="1"/>
  <c r="V706" i="1"/>
  <c r="W706" i="1" s="1"/>
  <c r="X706" i="1" s="1"/>
  <c r="V707" i="1"/>
  <c r="W707" i="1" s="1"/>
  <c r="X707" i="1" s="1"/>
  <c r="V708" i="1"/>
  <c r="W708" i="1" s="1"/>
  <c r="X708" i="1" s="1"/>
  <c r="V709" i="1"/>
  <c r="W709" i="1" s="1"/>
  <c r="X709" i="1" s="1"/>
  <c r="V710" i="1"/>
  <c r="W710" i="1" s="1"/>
  <c r="X710" i="1" s="1"/>
  <c r="V711" i="1"/>
  <c r="W711" i="1" s="1"/>
  <c r="X711" i="1" s="1"/>
  <c r="V712" i="1"/>
  <c r="W712" i="1" s="1"/>
  <c r="X712" i="1" s="1"/>
  <c r="V713" i="1"/>
  <c r="W713" i="1" s="1"/>
  <c r="X713" i="1" s="1"/>
  <c r="V714" i="1"/>
  <c r="W714" i="1" s="1"/>
  <c r="X714" i="1" s="1"/>
  <c r="V715" i="1"/>
  <c r="W715" i="1" s="1"/>
  <c r="X715" i="1" s="1"/>
  <c r="V716" i="1"/>
  <c r="W716" i="1" s="1"/>
  <c r="X716" i="1" s="1"/>
  <c r="V717" i="1"/>
  <c r="W717" i="1" s="1"/>
  <c r="X717" i="1" s="1"/>
  <c r="V718" i="1"/>
  <c r="W718" i="1" s="1"/>
  <c r="X718" i="1" s="1"/>
  <c r="V719" i="1"/>
  <c r="W719" i="1" s="1"/>
  <c r="X719" i="1" s="1"/>
  <c r="V720" i="1"/>
  <c r="W720" i="1" s="1"/>
  <c r="X720" i="1" s="1"/>
  <c r="V721" i="1"/>
  <c r="W721" i="1" s="1"/>
  <c r="X721" i="1" s="1"/>
  <c r="V722" i="1"/>
  <c r="W722" i="1" s="1"/>
  <c r="X722" i="1" s="1"/>
  <c r="V723" i="1"/>
  <c r="W723" i="1" s="1"/>
  <c r="X723" i="1" s="1"/>
  <c r="V724" i="1"/>
  <c r="W724" i="1" s="1"/>
  <c r="X724" i="1" s="1"/>
  <c r="V725" i="1"/>
  <c r="W725" i="1" s="1"/>
  <c r="X725" i="1" s="1"/>
  <c r="V726" i="1"/>
  <c r="W726" i="1" s="1"/>
  <c r="X726" i="1" s="1"/>
  <c r="V727" i="1"/>
  <c r="W727" i="1" s="1"/>
  <c r="X727" i="1" s="1"/>
  <c r="V728" i="1"/>
  <c r="W728" i="1" s="1"/>
  <c r="X728" i="1" s="1"/>
  <c r="V729" i="1"/>
  <c r="W729" i="1" s="1"/>
  <c r="X729" i="1" s="1"/>
  <c r="V730" i="1"/>
  <c r="W730" i="1" s="1"/>
  <c r="X730" i="1" s="1"/>
  <c r="V731" i="1"/>
  <c r="W731" i="1" s="1"/>
  <c r="X731" i="1" s="1"/>
  <c r="V732" i="1"/>
  <c r="W732" i="1" s="1"/>
  <c r="X732" i="1" s="1"/>
  <c r="V733" i="1"/>
  <c r="W733" i="1" s="1"/>
  <c r="X733" i="1" s="1"/>
  <c r="V734" i="1"/>
  <c r="W734" i="1" s="1"/>
  <c r="X734" i="1" s="1"/>
  <c r="V735" i="1"/>
  <c r="W735" i="1" s="1"/>
  <c r="X735" i="1" s="1"/>
  <c r="V736" i="1"/>
  <c r="W736" i="1" s="1"/>
  <c r="X736" i="1" s="1"/>
  <c r="V737" i="1"/>
  <c r="W737" i="1" s="1"/>
  <c r="X737" i="1" s="1"/>
  <c r="V738" i="1"/>
  <c r="W738" i="1" s="1"/>
  <c r="X738" i="1" s="1"/>
  <c r="V739" i="1"/>
  <c r="W739" i="1" s="1"/>
  <c r="X739" i="1" s="1"/>
  <c r="V740" i="1"/>
  <c r="W740" i="1" s="1"/>
  <c r="X740" i="1" s="1"/>
  <c r="V741" i="1"/>
  <c r="W741" i="1" s="1"/>
  <c r="X741" i="1" s="1"/>
  <c r="V742" i="1"/>
  <c r="W742" i="1" s="1"/>
  <c r="X742" i="1" s="1"/>
  <c r="V743" i="1"/>
  <c r="W743" i="1" s="1"/>
  <c r="X743" i="1" s="1"/>
  <c r="V744" i="1"/>
  <c r="W744" i="1" s="1"/>
  <c r="X744" i="1" s="1"/>
  <c r="V745" i="1"/>
  <c r="W745" i="1" s="1"/>
  <c r="X745" i="1" s="1"/>
  <c r="V746" i="1"/>
  <c r="W746" i="1" s="1"/>
  <c r="X746" i="1" s="1"/>
  <c r="V747" i="1"/>
  <c r="W747" i="1" s="1"/>
  <c r="X747" i="1" s="1"/>
  <c r="V748" i="1"/>
  <c r="W748" i="1" s="1"/>
  <c r="X748" i="1" s="1"/>
  <c r="V749" i="1"/>
  <c r="W749" i="1" s="1"/>
  <c r="X749" i="1" s="1"/>
  <c r="V750" i="1"/>
  <c r="W750" i="1" s="1"/>
  <c r="X750" i="1" s="1"/>
  <c r="V751" i="1"/>
  <c r="W751" i="1" s="1"/>
  <c r="X751" i="1" s="1"/>
  <c r="V752" i="1"/>
  <c r="W752" i="1" s="1"/>
  <c r="X752" i="1" s="1"/>
  <c r="V753" i="1"/>
  <c r="W753" i="1" s="1"/>
  <c r="X753" i="1" s="1"/>
  <c r="V754" i="1"/>
  <c r="W754" i="1" s="1"/>
  <c r="X754" i="1" s="1"/>
  <c r="V755" i="1"/>
  <c r="W755" i="1" s="1"/>
  <c r="X755" i="1" s="1"/>
  <c r="V756" i="1"/>
  <c r="W756" i="1" s="1"/>
  <c r="X756" i="1" s="1"/>
  <c r="V757" i="1"/>
  <c r="W757" i="1" s="1"/>
  <c r="X757" i="1" s="1"/>
  <c r="V758" i="1"/>
  <c r="W758" i="1" s="1"/>
  <c r="X758" i="1" s="1"/>
  <c r="V759" i="1"/>
  <c r="W759" i="1" s="1"/>
  <c r="X759" i="1" s="1"/>
  <c r="V760" i="1"/>
  <c r="W760" i="1" s="1"/>
  <c r="X760" i="1" s="1"/>
  <c r="V761" i="1"/>
  <c r="W761" i="1" s="1"/>
  <c r="X761" i="1" s="1"/>
  <c r="V762" i="1"/>
  <c r="W762" i="1" s="1"/>
  <c r="X762" i="1" s="1"/>
  <c r="V763" i="1"/>
  <c r="W763" i="1" s="1"/>
  <c r="X763" i="1" s="1"/>
  <c r="V764" i="1"/>
  <c r="W764" i="1" s="1"/>
  <c r="X764" i="1" s="1"/>
  <c r="V765" i="1"/>
  <c r="W765" i="1" s="1"/>
  <c r="X765" i="1" s="1"/>
  <c r="V766" i="1"/>
  <c r="W766" i="1" s="1"/>
  <c r="X766" i="1" s="1"/>
  <c r="V767" i="1"/>
  <c r="W767" i="1" s="1"/>
  <c r="X767" i="1" s="1"/>
  <c r="V768" i="1"/>
  <c r="W768" i="1" s="1"/>
  <c r="X768" i="1" s="1"/>
  <c r="V769" i="1"/>
  <c r="W769" i="1" s="1"/>
  <c r="X769" i="1" s="1"/>
  <c r="V770" i="1"/>
  <c r="W770" i="1" s="1"/>
  <c r="X770" i="1" s="1"/>
  <c r="V771" i="1"/>
  <c r="W771" i="1" s="1"/>
  <c r="X771" i="1" s="1"/>
  <c r="V772" i="1"/>
  <c r="W772" i="1" s="1"/>
  <c r="X772" i="1" s="1"/>
  <c r="V773" i="1"/>
  <c r="W773" i="1" s="1"/>
  <c r="X773" i="1" s="1"/>
  <c r="V774" i="1"/>
  <c r="W774" i="1" s="1"/>
  <c r="X774" i="1" s="1"/>
  <c r="V775" i="1"/>
  <c r="W775" i="1" s="1"/>
  <c r="X775" i="1" s="1"/>
  <c r="V776" i="1"/>
  <c r="W776" i="1" s="1"/>
  <c r="X776" i="1" s="1"/>
  <c r="V777" i="1"/>
  <c r="W777" i="1" s="1"/>
  <c r="X777" i="1" s="1"/>
  <c r="V778" i="1"/>
  <c r="W778" i="1" s="1"/>
  <c r="X778" i="1" s="1"/>
  <c r="V779" i="1"/>
  <c r="W779" i="1" s="1"/>
  <c r="X779" i="1" s="1"/>
  <c r="V780" i="1"/>
  <c r="W780" i="1" s="1"/>
  <c r="X780" i="1" s="1"/>
  <c r="V781" i="1"/>
  <c r="W781" i="1" s="1"/>
  <c r="X781" i="1" s="1"/>
  <c r="V782" i="1"/>
  <c r="W782" i="1" s="1"/>
  <c r="X782" i="1" s="1"/>
  <c r="V783" i="1"/>
  <c r="W783" i="1" s="1"/>
  <c r="X783" i="1" s="1"/>
  <c r="V784" i="1"/>
  <c r="W784" i="1" s="1"/>
  <c r="X784" i="1" s="1"/>
  <c r="V785" i="1"/>
  <c r="W785" i="1" s="1"/>
  <c r="X785" i="1" s="1"/>
  <c r="V786" i="1"/>
  <c r="W786" i="1" s="1"/>
  <c r="X786" i="1" s="1"/>
  <c r="V787" i="1"/>
  <c r="W787" i="1" s="1"/>
  <c r="X787" i="1" s="1"/>
  <c r="V788" i="1"/>
  <c r="W788" i="1" s="1"/>
  <c r="X788" i="1" s="1"/>
  <c r="V789" i="1"/>
  <c r="W789" i="1" s="1"/>
  <c r="X789" i="1" s="1"/>
  <c r="V790" i="1"/>
  <c r="W790" i="1" s="1"/>
  <c r="X790" i="1" s="1"/>
  <c r="V791" i="1"/>
  <c r="W791" i="1" s="1"/>
  <c r="X791" i="1" s="1"/>
  <c r="V792" i="1"/>
  <c r="W792" i="1" s="1"/>
  <c r="X792" i="1" s="1"/>
  <c r="V793" i="1"/>
  <c r="W793" i="1" s="1"/>
  <c r="X793" i="1" s="1"/>
  <c r="V794" i="1"/>
  <c r="W794" i="1" s="1"/>
  <c r="X794" i="1" s="1"/>
  <c r="V795" i="1"/>
  <c r="W795" i="1" s="1"/>
  <c r="X795" i="1" s="1"/>
  <c r="V796" i="1"/>
  <c r="W796" i="1" s="1"/>
  <c r="X796" i="1" s="1"/>
  <c r="V797" i="1"/>
  <c r="W797" i="1" s="1"/>
  <c r="X797" i="1" s="1"/>
  <c r="V798" i="1"/>
  <c r="W798" i="1" s="1"/>
  <c r="X798" i="1" s="1"/>
  <c r="V799" i="1"/>
  <c r="W799" i="1" s="1"/>
  <c r="X799" i="1" s="1"/>
  <c r="V800" i="1"/>
  <c r="W800" i="1" s="1"/>
  <c r="X800" i="1" s="1"/>
  <c r="V801" i="1"/>
  <c r="W801" i="1" s="1"/>
  <c r="X801" i="1" s="1"/>
  <c r="V802" i="1"/>
  <c r="W802" i="1" s="1"/>
  <c r="X802" i="1" s="1"/>
  <c r="V803" i="1"/>
  <c r="W803" i="1" s="1"/>
  <c r="X803" i="1" s="1"/>
  <c r="V804" i="1"/>
  <c r="W804" i="1" s="1"/>
  <c r="X804" i="1" s="1"/>
  <c r="V805" i="1"/>
  <c r="W805" i="1" s="1"/>
  <c r="X805" i="1" s="1"/>
  <c r="V806" i="1"/>
  <c r="W806" i="1" s="1"/>
  <c r="X806" i="1" s="1"/>
  <c r="V807" i="1"/>
  <c r="W807" i="1" s="1"/>
  <c r="X807" i="1" s="1"/>
  <c r="V808" i="1"/>
  <c r="W808" i="1" s="1"/>
  <c r="X808" i="1" s="1"/>
  <c r="V809" i="1"/>
  <c r="W809" i="1" s="1"/>
  <c r="X809" i="1" s="1"/>
  <c r="V810" i="1"/>
  <c r="W810" i="1" s="1"/>
  <c r="X810" i="1" s="1"/>
  <c r="V811" i="1"/>
  <c r="W811" i="1" s="1"/>
  <c r="X811" i="1" s="1"/>
  <c r="V812" i="1"/>
  <c r="W812" i="1" s="1"/>
  <c r="X812" i="1" s="1"/>
  <c r="V813" i="1"/>
  <c r="W813" i="1" s="1"/>
  <c r="X813" i="1" s="1"/>
  <c r="V814" i="1"/>
  <c r="W814" i="1" s="1"/>
  <c r="X814" i="1" s="1"/>
  <c r="V815" i="1"/>
  <c r="W815" i="1" s="1"/>
  <c r="X815" i="1" s="1"/>
  <c r="V816" i="1"/>
  <c r="W816" i="1" s="1"/>
  <c r="X816" i="1" s="1"/>
  <c r="V817" i="1"/>
  <c r="W817" i="1" s="1"/>
  <c r="X817" i="1" s="1"/>
  <c r="V818" i="1"/>
  <c r="W818" i="1" s="1"/>
  <c r="X818" i="1" s="1"/>
  <c r="V819" i="1"/>
  <c r="W819" i="1" s="1"/>
  <c r="X819" i="1" s="1"/>
  <c r="V820" i="1"/>
  <c r="W820" i="1" s="1"/>
  <c r="X820" i="1" s="1"/>
  <c r="V821" i="1"/>
  <c r="W821" i="1" s="1"/>
  <c r="X821" i="1" s="1"/>
  <c r="V822" i="1"/>
  <c r="W822" i="1" s="1"/>
  <c r="X822" i="1" s="1"/>
  <c r="V823" i="1"/>
  <c r="W823" i="1" s="1"/>
  <c r="X823" i="1" s="1"/>
  <c r="V824" i="1"/>
  <c r="W824" i="1" s="1"/>
  <c r="X824" i="1" s="1"/>
  <c r="V825" i="1"/>
  <c r="W825" i="1" s="1"/>
  <c r="X825" i="1" s="1"/>
  <c r="V826" i="1"/>
  <c r="W826" i="1" s="1"/>
  <c r="X826" i="1" s="1"/>
  <c r="V827" i="1"/>
  <c r="W827" i="1" s="1"/>
  <c r="X827" i="1" s="1"/>
  <c r="V828" i="1"/>
  <c r="W828" i="1" s="1"/>
  <c r="X828" i="1" s="1"/>
  <c r="V829" i="1"/>
  <c r="W829" i="1" s="1"/>
  <c r="X829" i="1" s="1"/>
  <c r="V830" i="1"/>
  <c r="W830" i="1" s="1"/>
  <c r="X830" i="1" s="1"/>
  <c r="V831" i="1"/>
  <c r="W831" i="1" s="1"/>
  <c r="X831" i="1" s="1"/>
  <c r="V832" i="1"/>
  <c r="W832" i="1" s="1"/>
  <c r="X832" i="1" s="1"/>
  <c r="V833" i="1"/>
  <c r="W833" i="1" s="1"/>
  <c r="X833" i="1" s="1"/>
  <c r="V834" i="1"/>
  <c r="W834" i="1" s="1"/>
  <c r="X834" i="1" s="1"/>
  <c r="V835" i="1"/>
  <c r="W835" i="1" s="1"/>
  <c r="X835" i="1" s="1"/>
  <c r="V836" i="1"/>
  <c r="W836" i="1" s="1"/>
  <c r="X836" i="1" s="1"/>
  <c r="V837" i="1"/>
  <c r="W837" i="1" s="1"/>
  <c r="X837" i="1" s="1"/>
  <c r="V838" i="1"/>
  <c r="W838" i="1" s="1"/>
  <c r="X838" i="1" s="1"/>
  <c r="V839" i="1"/>
  <c r="W839" i="1" s="1"/>
  <c r="X839" i="1" s="1"/>
  <c r="V840" i="1"/>
  <c r="W840" i="1" s="1"/>
  <c r="X840" i="1" s="1"/>
  <c r="V841" i="1"/>
  <c r="W841" i="1" s="1"/>
  <c r="X841" i="1" s="1"/>
  <c r="V842" i="1"/>
  <c r="W842" i="1" s="1"/>
  <c r="X842" i="1" s="1"/>
  <c r="V843" i="1"/>
  <c r="W843" i="1" s="1"/>
  <c r="X843" i="1" s="1"/>
  <c r="V844" i="1"/>
  <c r="W844" i="1" s="1"/>
  <c r="X844" i="1" s="1"/>
  <c r="V845" i="1"/>
  <c r="W845" i="1" s="1"/>
  <c r="X845" i="1" s="1"/>
  <c r="V846" i="1"/>
  <c r="W846" i="1" s="1"/>
  <c r="X846" i="1" s="1"/>
  <c r="V847" i="1"/>
  <c r="W847" i="1" s="1"/>
  <c r="X847" i="1" s="1"/>
  <c r="V848" i="1"/>
  <c r="W848" i="1" s="1"/>
  <c r="X848" i="1" s="1"/>
  <c r="V849" i="1"/>
  <c r="W849" i="1" s="1"/>
  <c r="X849" i="1" s="1"/>
  <c r="V850" i="1"/>
  <c r="W850" i="1" s="1"/>
  <c r="X850" i="1" s="1"/>
  <c r="V851" i="1"/>
  <c r="W851" i="1" s="1"/>
  <c r="X851" i="1" s="1"/>
  <c r="V852" i="1"/>
  <c r="W852" i="1" s="1"/>
  <c r="X852" i="1" s="1"/>
  <c r="V853" i="1"/>
  <c r="W853" i="1" s="1"/>
  <c r="X853" i="1" s="1"/>
  <c r="V854" i="1"/>
  <c r="W854" i="1" s="1"/>
  <c r="X854" i="1" s="1"/>
  <c r="V855" i="1"/>
  <c r="W855" i="1" s="1"/>
  <c r="X855" i="1" s="1"/>
  <c r="V856" i="1"/>
  <c r="W856" i="1" s="1"/>
  <c r="X856" i="1" s="1"/>
  <c r="V857" i="1"/>
  <c r="W857" i="1" s="1"/>
  <c r="X857" i="1" s="1"/>
  <c r="V858" i="1"/>
  <c r="W858" i="1" s="1"/>
  <c r="X858" i="1" s="1"/>
  <c r="V859" i="1"/>
  <c r="W859" i="1" s="1"/>
  <c r="X859" i="1" s="1"/>
  <c r="V860" i="1"/>
  <c r="W860" i="1" s="1"/>
  <c r="X860" i="1" s="1"/>
  <c r="V861" i="1"/>
  <c r="W861" i="1" s="1"/>
  <c r="X861" i="1" s="1"/>
  <c r="V862" i="1"/>
  <c r="W862" i="1" s="1"/>
  <c r="X862" i="1" s="1"/>
  <c r="V863" i="1"/>
  <c r="W863" i="1" s="1"/>
  <c r="X863" i="1" s="1"/>
  <c r="V864" i="1"/>
  <c r="W864" i="1" s="1"/>
  <c r="X864" i="1" s="1"/>
  <c r="V865" i="1"/>
  <c r="W865" i="1" s="1"/>
  <c r="X865" i="1" s="1"/>
  <c r="V866" i="1"/>
  <c r="W866" i="1" s="1"/>
  <c r="X866" i="1" s="1"/>
  <c r="V867" i="1"/>
  <c r="W867" i="1" s="1"/>
  <c r="X867" i="1" s="1"/>
  <c r="V868" i="1"/>
  <c r="W868" i="1" s="1"/>
  <c r="X868" i="1" s="1"/>
  <c r="V869" i="1"/>
  <c r="W869" i="1" s="1"/>
  <c r="X869" i="1" s="1"/>
  <c r="V870" i="1"/>
  <c r="W870" i="1" s="1"/>
  <c r="X870" i="1" s="1"/>
  <c r="V871" i="1"/>
  <c r="W871" i="1" s="1"/>
  <c r="X871" i="1" s="1"/>
  <c r="V872" i="1"/>
  <c r="W872" i="1" s="1"/>
  <c r="X872" i="1" s="1"/>
  <c r="V873" i="1"/>
  <c r="W873" i="1" s="1"/>
  <c r="X873" i="1" s="1"/>
  <c r="V874" i="1"/>
  <c r="W874" i="1" s="1"/>
  <c r="X874" i="1" s="1"/>
  <c r="V875" i="1"/>
  <c r="W875" i="1" s="1"/>
  <c r="X875" i="1" s="1"/>
  <c r="V876" i="1"/>
  <c r="W876" i="1" s="1"/>
  <c r="X876" i="1" s="1"/>
  <c r="V877" i="1"/>
  <c r="W877" i="1" s="1"/>
  <c r="X877" i="1" s="1"/>
  <c r="V878" i="1"/>
  <c r="W878" i="1" s="1"/>
  <c r="X878" i="1" s="1"/>
  <c r="V879" i="1"/>
  <c r="W879" i="1" s="1"/>
  <c r="X879" i="1" s="1"/>
  <c r="V880" i="1"/>
  <c r="W880" i="1" s="1"/>
  <c r="X880" i="1" s="1"/>
  <c r="V881" i="1"/>
  <c r="W881" i="1" s="1"/>
  <c r="X881" i="1" s="1"/>
  <c r="V882" i="1"/>
  <c r="W882" i="1" s="1"/>
  <c r="X882" i="1" s="1"/>
  <c r="V883" i="1"/>
  <c r="W883" i="1" s="1"/>
  <c r="X883" i="1" s="1"/>
  <c r="V884" i="1"/>
  <c r="W884" i="1" s="1"/>
  <c r="X884" i="1" s="1"/>
  <c r="V885" i="1"/>
  <c r="W885" i="1" s="1"/>
  <c r="X885" i="1" s="1"/>
  <c r="V886" i="1"/>
  <c r="W886" i="1" s="1"/>
  <c r="X886" i="1" s="1"/>
  <c r="V887" i="1"/>
  <c r="W887" i="1" s="1"/>
  <c r="X887" i="1" s="1"/>
  <c r="V888" i="1"/>
  <c r="W888" i="1" s="1"/>
  <c r="X888" i="1" s="1"/>
  <c r="V889" i="1"/>
  <c r="W889" i="1" s="1"/>
  <c r="X889" i="1" s="1"/>
  <c r="V890" i="1"/>
  <c r="W890" i="1" s="1"/>
  <c r="X890" i="1" s="1"/>
  <c r="V891" i="1"/>
  <c r="W891" i="1" s="1"/>
  <c r="X891" i="1" s="1"/>
  <c r="V892" i="1"/>
  <c r="W892" i="1" s="1"/>
  <c r="X892" i="1" s="1"/>
  <c r="V893" i="1"/>
  <c r="W893" i="1" s="1"/>
  <c r="X893" i="1" s="1"/>
  <c r="V894" i="1"/>
  <c r="W894" i="1" s="1"/>
  <c r="X894" i="1" s="1"/>
  <c r="V895" i="1"/>
  <c r="W895" i="1" s="1"/>
  <c r="X895" i="1" s="1"/>
  <c r="V896" i="1"/>
  <c r="W896" i="1" s="1"/>
  <c r="X896" i="1" s="1"/>
  <c r="V897" i="1"/>
  <c r="W897" i="1" s="1"/>
  <c r="X897" i="1" s="1"/>
  <c r="V898" i="1"/>
  <c r="W898" i="1" s="1"/>
  <c r="X898" i="1" s="1"/>
  <c r="V899" i="1"/>
  <c r="W899" i="1" s="1"/>
  <c r="X899" i="1" s="1"/>
  <c r="V900" i="1"/>
  <c r="W900" i="1" s="1"/>
  <c r="X900" i="1" s="1"/>
  <c r="V901" i="1"/>
  <c r="W901" i="1" s="1"/>
  <c r="X901" i="1" s="1"/>
  <c r="V902" i="1"/>
  <c r="W902" i="1" s="1"/>
  <c r="X902" i="1" s="1"/>
  <c r="V903" i="1"/>
  <c r="W903" i="1" s="1"/>
  <c r="X903" i="1" s="1"/>
  <c r="V904" i="1"/>
  <c r="W904" i="1" s="1"/>
  <c r="X904" i="1" s="1"/>
  <c r="V905" i="1"/>
  <c r="W905" i="1" s="1"/>
  <c r="X905" i="1" s="1"/>
  <c r="V906" i="1"/>
  <c r="W906" i="1" s="1"/>
  <c r="X906" i="1" s="1"/>
  <c r="V907" i="1"/>
  <c r="W907" i="1" s="1"/>
  <c r="X907" i="1" s="1"/>
  <c r="V908" i="1"/>
  <c r="W908" i="1" s="1"/>
  <c r="X908" i="1" s="1"/>
  <c r="V909" i="1"/>
  <c r="W909" i="1" s="1"/>
  <c r="X909" i="1" s="1"/>
  <c r="V910" i="1"/>
  <c r="W910" i="1" s="1"/>
  <c r="X910" i="1" s="1"/>
  <c r="V911" i="1"/>
  <c r="W911" i="1" s="1"/>
  <c r="X911" i="1" s="1"/>
  <c r="V912" i="1"/>
  <c r="W912" i="1" s="1"/>
  <c r="X912" i="1" s="1"/>
  <c r="V913" i="1"/>
  <c r="W913" i="1" s="1"/>
  <c r="X913" i="1" s="1"/>
  <c r="V914" i="1"/>
  <c r="W914" i="1" s="1"/>
  <c r="X914" i="1" s="1"/>
  <c r="V915" i="1"/>
  <c r="W915" i="1" s="1"/>
  <c r="X915" i="1" s="1"/>
  <c r="V916" i="1"/>
  <c r="W916" i="1" s="1"/>
  <c r="X916" i="1" s="1"/>
  <c r="V917" i="1"/>
  <c r="W917" i="1" s="1"/>
  <c r="X917" i="1" s="1"/>
  <c r="V918" i="1"/>
  <c r="W918" i="1" s="1"/>
  <c r="X918" i="1" s="1"/>
  <c r="V919" i="1"/>
  <c r="W919" i="1" s="1"/>
  <c r="X919" i="1" s="1"/>
  <c r="V920" i="1"/>
  <c r="W920" i="1" s="1"/>
  <c r="X920" i="1" s="1"/>
  <c r="V921" i="1"/>
  <c r="W921" i="1" s="1"/>
  <c r="X921" i="1" s="1"/>
  <c r="V922" i="1"/>
  <c r="W922" i="1" s="1"/>
  <c r="X922" i="1" s="1"/>
  <c r="V923" i="1"/>
  <c r="W923" i="1" s="1"/>
  <c r="X923" i="1" s="1"/>
  <c r="V924" i="1"/>
  <c r="W924" i="1" s="1"/>
  <c r="X924" i="1" s="1"/>
  <c r="V925" i="1"/>
  <c r="W925" i="1" s="1"/>
  <c r="X925" i="1" s="1"/>
  <c r="V926" i="1"/>
  <c r="W926" i="1" s="1"/>
  <c r="X926" i="1" s="1"/>
  <c r="V927" i="1"/>
  <c r="W927" i="1" s="1"/>
  <c r="X927" i="1" s="1"/>
  <c r="V928" i="1"/>
  <c r="W928" i="1" s="1"/>
  <c r="X928" i="1" s="1"/>
  <c r="V929" i="1"/>
  <c r="W929" i="1" s="1"/>
  <c r="X929" i="1" s="1"/>
  <c r="V930" i="1"/>
  <c r="W930" i="1" s="1"/>
  <c r="X930" i="1" s="1"/>
  <c r="V931" i="1"/>
  <c r="W931" i="1" s="1"/>
  <c r="X931" i="1" s="1"/>
  <c r="V932" i="1"/>
  <c r="W932" i="1" s="1"/>
  <c r="X932" i="1" s="1"/>
  <c r="V933" i="1"/>
  <c r="W933" i="1" s="1"/>
  <c r="X933" i="1" s="1"/>
  <c r="V934" i="1"/>
  <c r="W934" i="1" s="1"/>
  <c r="X934" i="1" s="1"/>
  <c r="V935" i="1"/>
  <c r="W935" i="1" s="1"/>
  <c r="X935" i="1" s="1"/>
  <c r="V936" i="1"/>
  <c r="W936" i="1" s="1"/>
  <c r="X936" i="1" s="1"/>
  <c r="V937" i="1"/>
  <c r="W937" i="1" s="1"/>
  <c r="X937" i="1" s="1"/>
  <c r="V938" i="1"/>
  <c r="W938" i="1" s="1"/>
  <c r="X938" i="1" s="1"/>
  <c r="V939" i="1"/>
  <c r="W939" i="1" s="1"/>
  <c r="X939" i="1" s="1"/>
  <c r="V940" i="1"/>
  <c r="W940" i="1" s="1"/>
  <c r="X940" i="1" s="1"/>
  <c r="V941" i="1"/>
  <c r="W941" i="1" s="1"/>
  <c r="X941" i="1" s="1"/>
  <c r="V942" i="1"/>
  <c r="W942" i="1" s="1"/>
  <c r="X942" i="1" s="1"/>
  <c r="V943" i="1"/>
  <c r="W943" i="1" s="1"/>
  <c r="X943" i="1" s="1"/>
  <c r="V944" i="1"/>
  <c r="W944" i="1" s="1"/>
  <c r="X944" i="1" s="1"/>
  <c r="V945" i="1"/>
  <c r="W945" i="1" s="1"/>
  <c r="X945" i="1" s="1"/>
  <c r="V946" i="1"/>
  <c r="W946" i="1" s="1"/>
  <c r="X946" i="1" s="1"/>
  <c r="V947" i="1"/>
  <c r="W947" i="1" s="1"/>
  <c r="X947" i="1" s="1"/>
  <c r="V948" i="1"/>
  <c r="W948" i="1" s="1"/>
  <c r="X948" i="1" s="1"/>
  <c r="V949" i="1"/>
  <c r="W949" i="1" s="1"/>
  <c r="X949" i="1" s="1"/>
  <c r="V950" i="1"/>
  <c r="W950" i="1" s="1"/>
  <c r="X950" i="1" s="1"/>
  <c r="V951" i="1"/>
  <c r="W951" i="1" s="1"/>
  <c r="X951" i="1" s="1"/>
  <c r="V952" i="1"/>
  <c r="W952" i="1" s="1"/>
  <c r="X952" i="1" s="1"/>
  <c r="V953" i="1"/>
  <c r="W953" i="1" s="1"/>
  <c r="X953" i="1" s="1"/>
  <c r="V954" i="1"/>
  <c r="W954" i="1" s="1"/>
  <c r="X954" i="1" s="1"/>
  <c r="V955" i="1"/>
  <c r="W955" i="1" s="1"/>
  <c r="X955" i="1" s="1"/>
  <c r="V956" i="1"/>
  <c r="W956" i="1" s="1"/>
  <c r="X956" i="1" s="1"/>
  <c r="V957" i="1"/>
  <c r="W957" i="1" s="1"/>
  <c r="X957" i="1" s="1"/>
  <c r="V958" i="1"/>
  <c r="W958" i="1" s="1"/>
  <c r="X958" i="1" s="1"/>
  <c r="V959" i="1"/>
  <c r="W959" i="1" s="1"/>
  <c r="X959" i="1" s="1"/>
  <c r="V960" i="1"/>
  <c r="W960" i="1" s="1"/>
  <c r="X960" i="1" s="1"/>
  <c r="V961" i="1"/>
  <c r="W961" i="1" s="1"/>
  <c r="X961" i="1" s="1"/>
  <c r="V962" i="1"/>
  <c r="W962" i="1" s="1"/>
  <c r="X962" i="1" s="1"/>
  <c r="V963" i="1"/>
  <c r="W963" i="1" s="1"/>
  <c r="X963" i="1" s="1"/>
  <c r="V964" i="1"/>
  <c r="W964" i="1" s="1"/>
  <c r="X964" i="1" s="1"/>
  <c r="V965" i="1"/>
  <c r="W965" i="1" s="1"/>
  <c r="X965" i="1" s="1"/>
  <c r="V966" i="1"/>
  <c r="W966" i="1" s="1"/>
  <c r="X966" i="1" s="1"/>
  <c r="V967" i="1"/>
  <c r="W967" i="1" s="1"/>
  <c r="X967" i="1" s="1"/>
  <c r="V968" i="1"/>
  <c r="W968" i="1" s="1"/>
  <c r="X968" i="1" s="1"/>
  <c r="V969" i="1"/>
  <c r="W969" i="1" s="1"/>
  <c r="X969" i="1" s="1"/>
  <c r="V970" i="1"/>
  <c r="W970" i="1" s="1"/>
  <c r="X970" i="1" s="1"/>
  <c r="V971" i="1"/>
  <c r="W971" i="1" s="1"/>
  <c r="X971" i="1" s="1"/>
  <c r="V972" i="1"/>
  <c r="W972" i="1" s="1"/>
  <c r="X972" i="1" s="1"/>
  <c r="V973" i="1"/>
  <c r="W973" i="1" s="1"/>
  <c r="X973" i="1" s="1"/>
  <c r="V974" i="1"/>
  <c r="W974" i="1" s="1"/>
  <c r="X974" i="1" s="1"/>
  <c r="V975" i="1"/>
  <c r="W975" i="1" s="1"/>
  <c r="X975" i="1" s="1"/>
  <c r="V976" i="1"/>
  <c r="W976" i="1" s="1"/>
  <c r="X976" i="1" s="1"/>
  <c r="V977" i="1"/>
  <c r="W977" i="1" s="1"/>
  <c r="X977" i="1" s="1"/>
  <c r="V978" i="1"/>
  <c r="W978" i="1" s="1"/>
  <c r="X978" i="1" s="1"/>
  <c r="V979" i="1"/>
  <c r="W979" i="1" s="1"/>
  <c r="X979" i="1" s="1"/>
  <c r="V980" i="1"/>
  <c r="W980" i="1" s="1"/>
  <c r="X980" i="1" s="1"/>
  <c r="V981" i="1"/>
  <c r="W981" i="1" s="1"/>
  <c r="X981" i="1" s="1"/>
  <c r="V982" i="1"/>
  <c r="W982" i="1" s="1"/>
  <c r="X982" i="1" s="1"/>
  <c r="V983" i="1"/>
  <c r="W983" i="1" s="1"/>
  <c r="X983" i="1" s="1"/>
  <c r="V984" i="1"/>
  <c r="W984" i="1" s="1"/>
  <c r="X984" i="1" s="1"/>
  <c r="V985" i="1"/>
  <c r="W985" i="1" s="1"/>
  <c r="X985" i="1" s="1"/>
  <c r="V986" i="1"/>
  <c r="W986" i="1" s="1"/>
  <c r="X986" i="1" s="1"/>
  <c r="V987" i="1"/>
  <c r="W987" i="1" s="1"/>
  <c r="X987" i="1" s="1"/>
  <c r="V988" i="1"/>
  <c r="W988" i="1" s="1"/>
  <c r="X988" i="1" s="1"/>
  <c r="V989" i="1"/>
  <c r="W989" i="1" s="1"/>
  <c r="X989" i="1" s="1"/>
  <c r="V990" i="1"/>
  <c r="W990" i="1" s="1"/>
  <c r="X990" i="1" s="1"/>
  <c r="V991" i="1"/>
  <c r="W991" i="1" s="1"/>
  <c r="X991" i="1" s="1"/>
  <c r="V992" i="1"/>
  <c r="W992" i="1" s="1"/>
  <c r="X992" i="1" s="1"/>
  <c r="V993" i="1"/>
  <c r="W993" i="1" s="1"/>
  <c r="X993" i="1" s="1"/>
  <c r="V994" i="1"/>
  <c r="W994" i="1" s="1"/>
  <c r="X994" i="1" s="1"/>
  <c r="V995" i="1"/>
  <c r="W995" i="1" s="1"/>
  <c r="X995" i="1" s="1"/>
  <c r="V996" i="1"/>
  <c r="W996" i="1" s="1"/>
  <c r="X996" i="1" s="1"/>
  <c r="V997" i="1"/>
  <c r="W997" i="1" s="1"/>
  <c r="X997" i="1" s="1"/>
  <c r="V998" i="1"/>
  <c r="W998" i="1" s="1"/>
  <c r="X998" i="1" s="1"/>
  <c r="V999" i="1"/>
  <c r="W999" i="1" s="1"/>
  <c r="X999" i="1" s="1"/>
  <c r="V1000" i="1"/>
  <c r="W1000" i="1" s="1"/>
  <c r="X1000" i="1" s="1"/>
  <c r="V1001" i="1"/>
  <c r="W1001" i="1" s="1"/>
  <c r="X1001" i="1" s="1"/>
  <c r="V1002" i="1"/>
  <c r="W1002" i="1" s="1"/>
  <c r="X1002" i="1" s="1"/>
  <c r="V1003" i="1"/>
  <c r="W1003" i="1" s="1"/>
  <c r="X1003" i="1" s="1"/>
  <c r="V1004" i="1"/>
  <c r="W1004" i="1" s="1"/>
  <c r="X1004" i="1" s="1"/>
  <c r="V1005" i="1"/>
  <c r="W1005" i="1" s="1"/>
  <c r="X1005" i="1" s="1"/>
  <c r="V1006" i="1"/>
  <c r="W1006" i="1" s="1"/>
  <c r="X1006" i="1" s="1"/>
  <c r="V1007" i="1"/>
  <c r="W1007" i="1" s="1"/>
  <c r="X1007" i="1" s="1"/>
  <c r="V1008" i="1"/>
  <c r="W1008" i="1" s="1"/>
  <c r="X1008" i="1" s="1"/>
  <c r="V1009" i="1"/>
  <c r="W1009" i="1" s="1"/>
  <c r="X1009" i="1" s="1"/>
  <c r="V1010" i="1"/>
  <c r="W1010" i="1" s="1"/>
  <c r="X1010" i="1" s="1"/>
  <c r="V1011" i="1"/>
  <c r="W1011" i="1" s="1"/>
  <c r="X1011" i="1" s="1"/>
  <c r="V1012" i="1"/>
  <c r="W1012" i="1" s="1"/>
  <c r="X1012" i="1" s="1"/>
  <c r="V1013" i="1"/>
  <c r="W1013" i="1" s="1"/>
  <c r="X1013" i="1" s="1"/>
  <c r="V1014" i="1"/>
  <c r="W1014" i="1" s="1"/>
  <c r="X1014" i="1" s="1"/>
  <c r="V1015" i="1"/>
  <c r="W1015" i="1" s="1"/>
  <c r="X1015" i="1" s="1"/>
  <c r="V1016" i="1"/>
  <c r="W1016" i="1" s="1"/>
  <c r="X1016" i="1" s="1"/>
  <c r="V1017" i="1"/>
  <c r="W1017" i="1" s="1"/>
  <c r="X1017" i="1" s="1"/>
  <c r="V1018" i="1"/>
  <c r="W1018" i="1" s="1"/>
  <c r="X1018" i="1" s="1"/>
  <c r="V1019" i="1"/>
  <c r="W1019" i="1" s="1"/>
  <c r="X1019" i="1" s="1"/>
  <c r="V1020" i="1"/>
  <c r="W1020" i="1" s="1"/>
  <c r="X1020" i="1" s="1"/>
  <c r="V1021" i="1"/>
  <c r="W1021" i="1" s="1"/>
  <c r="X1021" i="1" s="1"/>
  <c r="V1022" i="1"/>
  <c r="W1022" i="1" s="1"/>
  <c r="X1022" i="1" s="1"/>
  <c r="V1023" i="1"/>
  <c r="W1023" i="1" s="1"/>
  <c r="X1023" i="1" s="1"/>
  <c r="V1024" i="1"/>
  <c r="W1024" i="1" s="1"/>
  <c r="X1024" i="1" s="1"/>
  <c r="V1025" i="1"/>
  <c r="W1025" i="1" s="1"/>
  <c r="X1025" i="1" s="1"/>
  <c r="V1026" i="1"/>
  <c r="W1026" i="1" s="1"/>
  <c r="X1026" i="1" s="1"/>
  <c r="V1027" i="1"/>
  <c r="W1027" i="1" s="1"/>
  <c r="X1027" i="1" s="1"/>
  <c r="V1028" i="1"/>
  <c r="W1028" i="1" s="1"/>
  <c r="X1028" i="1" s="1"/>
  <c r="V1029" i="1"/>
  <c r="W1029" i="1" s="1"/>
  <c r="X1029" i="1" s="1"/>
  <c r="V1030" i="1"/>
  <c r="W1030" i="1" s="1"/>
  <c r="X1030" i="1" s="1"/>
  <c r="V1031" i="1"/>
  <c r="W1031" i="1" s="1"/>
  <c r="X1031" i="1" s="1"/>
  <c r="V1032" i="1"/>
  <c r="W1032" i="1" s="1"/>
  <c r="X1032" i="1" s="1"/>
  <c r="V1033" i="1"/>
  <c r="W1033" i="1" s="1"/>
  <c r="X1033" i="1" s="1"/>
  <c r="V1034" i="1"/>
  <c r="W1034" i="1" s="1"/>
  <c r="X1034" i="1" s="1"/>
  <c r="V1035" i="1"/>
  <c r="W1035" i="1" s="1"/>
  <c r="X1035" i="1" s="1"/>
  <c r="V1036" i="1"/>
  <c r="W1036" i="1" s="1"/>
  <c r="X1036" i="1" s="1"/>
  <c r="V1037" i="1"/>
  <c r="W1037" i="1" s="1"/>
  <c r="X1037" i="1" s="1"/>
  <c r="V1038" i="1"/>
  <c r="W1038" i="1" s="1"/>
  <c r="X1038" i="1" s="1"/>
  <c r="V1039" i="1"/>
  <c r="W1039" i="1" s="1"/>
  <c r="X1039" i="1" s="1"/>
  <c r="V1040" i="1"/>
  <c r="W1040" i="1" s="1"/>
  <c r="X1040" i="1" s="1"/>
  <c r="V1041" i="1"/>
  <c r="W1041" i="1" s="1"/>
  <c r="X1041" i="1" s="1"/>
  <c r="V1042" i="1"/>
  <c r="W1042" i="1" s="1"/>
  <c r="X1042" i="1" s="1"/>
  <c r="V1043" i="1"/>
  <c r="W1043" i="1" s="1"/>
  <c r="X1043" i="1" s="1"/>
  <c r="V1044" i="1"/>
  <c r="W1044" i="1" s="1"/>
  <c r="X1044" i="1" s="1"/>
  <c r="V1045" i="1"/>
  <c r="W1045" i="1" s="1"/>
  <c r="X1045" i="1" s="1"/>
  <c r="V1046" i="1"/>
  <c r="W1046" i="1" s="1"/>
  <c r="X1046" i="1" s="1"/>
  <c r="V1047" i="1"/>
  <c r="W1047" i="1" s="1"/>
  <c r="X1047" i="1" s="1"/>
  <c r="V1048" i="1"/>
  <c r="W1048" i="1" s="1"/>
  <c r="X1048" i="1" s="1"/>
  <c r="V1049" i="1"/>
  <c r="W1049" i="1" s="1"/>
  <c r="X1049" i="1" s="1"/>
  <c r="V1050" i="1"/>
  <c r="W1050" i="1" s="1"/>
  <c r="X1050" i="1" s="1"/>
  <c r="V1051" i="1"/>
  <c r="W1051" i="1" s="1"/>
  <c r="X1051" i="1" s="1"/>
  <c r="V1052" i="1"/>
  <c r="W1052" i="1" s="1"/>
  <c r="X1052" i="1" s="1"/>
  <c r="V1053" i="1"/>
  <c r="W1053" i="1" s="1"/>
  <c r="X1053" i="1" s="1"/>
  <c r="V1054" i="1"/>
  <c r="W1054" i="1" s="1"/>
  <c r="X1054" i="1" s="1"/>
  <c r="V1055" i="1"/>
  <c r="W1055" i="1" s="1"/>
  <c r="X1055" i="1" s="1"/>
  <c r="V1056" i="1"/>
  <c r="W1056" i="1" s="1"/>
  <c r="X1056" i="1" s="1"/>
  <c r="V1057" i="1"/>
  <c r="W1057" i="1" s="1"/>
  <c r="X1057" i="1" s="1"/>
  <c r="V1058" i="1"/>
  <c r="W1058" i="1" s="1"/>
  <c r="X1058" i="1" s="1"/>
  <c r="V1059" i="1"/>
  <c r="W1059" i="1" s="1"/>
  <c r="X1059" i="1" s="1"/>
  <c r="V1060" i="1"/>
  <c r="W1060" i="1" s="1"/>
  <c r="X1060" i="1" s="1"/>
  <c r="V1061" i="1"/>
  <c r="W1061" i="1" s="1"/>
  <c r="X1061" i="1" s="1"/>
  <c r="V1062" i="1"/>
  <c r="W1062" i="1" s="1"/>
  <c r="X1062" i="1" s="1"/>
  <c r="V1063" i="1"/>
  <c r="W1063" i="1" s="1"/>
  <c r="X1063" i="1" s="1"/>
  <c r="V1064" i="1"/>
  <c r="W1064" i="1" s="1"/>
  <c r="X1064" i="1" s="1"/>
  <c r="V1065" i="1"/>
  <c r="W1065" i="1" s="1"/>
  <c r="X1065" i="1" s="1"/>
  <c r="V1066" i="1"/>
  <c r="W1066" i="1" s="1"/>
  <c r="X1066" i="1" s="1"/>
  <c r="V1067" i="1"/>
  <c r="W1067" i="1" s="1"/>
  <c r="X1067" i="1" s="1"/>
  <c r="V1068" i="1"/>
  <c r="W1068" i="1" s="1"/>
  <c r="X1068" i="1" s="1"/>
  <c r="V1069" i="1"/>
  <c r="W1069" i="1" s="1"/>
  <c r="X1069" i="1" s="1"/>
  <c r="V1070" i="1"/>
  <c r="W1070" i="1" s="1"/>
  <c r="X1070" i="1" s="1"/>
  <c r="V1071" i="1"/>
  <c r="W1071" i="1" s="1"/>
  <c r="X1071" i="1" s="1"/>
  <c r="V1072" i="1"/>
  <c r="W1072" i="1" s="1"/>
  <c r="X1072" i="1" s="1"/>
  <c r="V1073" i="1"/>
  <c r="W1073" i="1" s="1"/>
  <c r="X1073" i="1" s="1"/>
  <c r="V1074" i="1"/>
  <c r="W1074" i="1" s="1"/>
  <c r="X1074" i="1" s="1"/>
  <c r="V1075" i="1"/>
  <c r="W1075" i="1" s="1"/>
  <c r="X1075" i="1" s="1"/>
  <c r="V1076" i="1"/>
  <c r="W1076" i="1" s="1"/>
  <c r="X1076" i="1" s="1"/>
  <c r="V1077" i="1"/>
  <c r="W1077" i="1" s="1"/>
  <c r="X1077" i="1" s="1"/>
  <c r="V1078" i="1"/>
  <c r="W1078" i="1" s="1"/>
  <c r="X1078" i="1" s="1"/>
  <c r="V1079" i="1"/>
  <c r="W1079" i="1" s="1"/>
  <c r="X1079" i="1" s="1"/>
  <c r="V1080" i="1"/>
  <c r="W1080" i="1" s="1"/>
  <c r="X1080" i="1" s="1"/>
  <c r="V1081" i="1"/>
  <c r="W1081" i="1" s="1"/>
  <c r="X1081" i="1" s="1"/>
  <c r="V1082" i="1"/>
  <c r="W1082" i="1" s="1"/>
  <c r="X1082" i="1" s="1"/>
  <c r="V1083" i="1"/>
  <c r="W1083" i="1" s="1"/>
  <c r="X1083" i="1" s="1"/>
  <c r="V1084" i="1"/>
  <c r="W1084" i="1" s="1"/>
  <c r="X1084" i="1" s="1"/>
  <c r="V1085" i="1"/>
  <c r="W1085" i="1" s="1"/>
  <c r="X1085" i="1" s="1"/>
  <c r="V1086" i="1"/>
  <c r="W1086" i="1" s="1"/>
  <c r="X1086" i="1" s="1"/>
  <c r="V1087" i="1"/>
  <c r="W1087" i="1" s="1"/>
  <c r="X1087" i="1" s="1"/>
  <c r="V1088" i="1"/>
  <c r="W1088" i="1" s="1"/>
  <c r="X1088" i="1" s="1"/>
  <c r="V1089" i="1"/>
  <c r="W1089" i="1" s="1"/>
  <c r="X1089" i="1" s="1"/>
  <c r="V1090" i="1"/>
  <c r="W1090" i="1" s="1"/>
  <c r="X1090" i="1" s="1"/>
  <c r="V1091" i="1"/>
  <c r="W1091" i="1" s="1"/>
  <c r="X1091" i="1" s="1"/>
  <c r="V1092" i="1"/>
  <c r="W1092" i="1" s="1"/>
  <c r="X1092" i="1" s="1"/>
  <c r="V1093" i="1"/>
  <c r="W1093" i="1" s="1"/>
  <c r="X1093" i="1" s="1"/>
  <c r="V1094" i="1"/>
  <c r="W1094" i="1" s="1"/>
  <c r="X1094" i="1" s="1"/>
  <c r="V1095" i="1"/>
  <c r="W1095" i="1" s="1"/>
  <c r="X1095" i="1" s="1"/>
  <c r="V1096" i="1"/>
  <c r="W1096" i="1" s="1"/>
  <c r="X1096" i="1" s="1"/>
  <c r="V1097" i="1"/>
  <c r="W1097" i="1" s="1"/>
  <c r="X1097" i="1" s="1"/>
  <c r="V1098" i="1"/>
  <c r="W1098" i="1" s="1"/>
  <c r="X1098" i="1" s="1"/>
  <c r="V1099" i="1"/>
  <c r="W1099" i="1" s="1"/>
  <c r="X1099" i="1" s="1"/>
  <c r="V1100" i="1"/>
  <c r="W1100" i="1" s="1"/>
  <c r="X1100" i="1" s="1"/>
  <c r="V1101" i="1"/>
  <c r="W1101" i="1" s="1"/>
  <c r="X1101" i="1" s="1"/>
  <c r="V1102" i="1"/>
  <c r="W1102" i="1" s="1"/>
  <c r="X1102" i="1" s="1"/>
  <c r="V1103" i="1"/>
  <c r="W1103" i="1" s="1"/>
  <c r="X1103" i="1" s="1"/>
  <c r="V1104" i="1"/>
  <c r="W1104" i="1" s="1"/>
  <c r="X1104" i="1" s="1"/>
  <c r="V1105" i="1"/>
  <c r="W1105" i="1" s="1"/>
  <c r="X1105" i="1" s="1"/>
  <c r="V1106" i="1"/>
  <c r="W1106" i="1" s="1"/>
  <c r="X1106" i="1" s="1"/>
  <c r="V1107" i="1"/>
  <c r="W1107" i="1" s="1"/>
  <c r="X1107" i="1" s="1"/>
  <c r="V1108" i="1"/>
  <c r="W1108" i="1" s="1"/>
  <c r="X1108" i="1" s="1"/>
  <c r="V1109" i="1"/>
  <c r="W1109" i="1" s="1"/>
  <c r="X1109" i="1" s="1"/>
  <c r="V1110" i="1"/>
  <c r="W1110" i="1" s="1"/>
  <c r="X1110" i="1" s="1"/>
  <c r="V1111" i="1"/>
  <c r="W1111" i="1" s="1"/>
  <c r="X1111" i="1" s="1"/>
  <c r="V1112" i="1"/>
  <c r="W1112" i="1" s="1"/>
  <c r="X1112" i="1" s="1"/>
  <c r="V1113" i="1"/>
  <c r="W1113" i="1" s="1"/>
  <c r="X1113" i="1" s="1"/>
  <c r="V1114" i="1"/>
  <c r="W1114" i="1" s="1"/>
  <c r="X1114" i="1" s="1"/>
  <c r="V1115" i="1"/>
  <c r="W1115" i="1" s="1"/>
  <c r="X1115" i="1" s="1"/>
  <c r="V1116" i="1"/>
  <c r="W1116" i="1" s="1"/>
  <c r="X1116" i="1" s="1"/>
  <c r="V1117" i="1"/>
  <c r="W1117" i="1" s="1"/>
  <c r="X1117" i="1" s="1"/>
  <c r="V1118" i="1"/>
  <c r="W1118" i="1" s="1"/>
  <c r="X1118" i="1" s="1"/>
  <c r="V1119" i="1"/>
  <c r="W1119" i="1" s="1"/>
  <c r="X1119" i="1" s="1"/>
  <c r="V1120" i="1"/>
  <c r="W1120" i="1" s="1"/>
  <c r="X1120" i="1" s="1"/>
  <c r="V1121" i="1"/>
  <c r="W1121" i="1" s="1"/>
  <c r="X1121" i="1" s="1"/>
  <c r="V1122" i="1"/>
  <c r="W1122" i="1" s="1"/>
  <c r="X1122" i="1" s="1"/>
  <c r="V1123" i="1"/>
  <c r="W1123" i="1" s="1"/>
  <c r="X1123" i="1" s="1"/>
  <c r="V1124" i="1"/>
  <c r="W1124" i="1" s="1"/>
  <c r="X1124" i="1" s="1"/>
  <c r="V1125" i="1"/>
  <c r="W1125" i="1" s="1"/>
  <c r="X1125" i="1" s="1"/>
  <c r="V1126" i="1"/>
  <c r="W1126" i="1" s="1"/>
  <c r="X1126" i="1" s="1"/>
  <c r="V1127" i="1"/>
  <c r="W1127" i="1" s="1"/>
  <c r="X1127" i="1" s="1"/>
  <c r="V1128" i="1"/>
  <c r="W1128" i="1" s="1"/>
  <c r="X1128" i="1" s="1"/>
  <c r="V1129" i="1"/>
  <c r="W1129" i="1" s="1"/>
  <c r="X1129" i="1" s="1"/>
  <c r="V1130" i="1"/>
  <c r="W1130" i="1" s="1"/>
  <c r="X1130" i="1" s="1"/>
  <c r="V1131" i="1"/>
  <c r="W1131" i="1" s="1"/>
  <c r="X1131" i="1" s="1"/>
  <c r="V1132" i="1"/>
  <c r="W1132" i="1" s="1"/>
  <c r="X1132" i="1" s="1"/>
  <c r="V1133" i="1"/>
  <c r="W1133" i="1" s="1"/>
  <c r="X1133" i="1" s="1"/>
  <c r="V1134" i="1"/>
  <c r="W1134" i="1" s="1"/>
  <c r="X1134" i="1" s="1"/>
  <c r="V1135" i="1"/>
  <c r="W1135" i="1" s="1"/>
  <c r="X1135" i="1" s="1"/>
  <c r="V1136" i="1"/>
  <c r="W1136" i="1" s="1"/>
  <c r="X1136" i="1" s="1"/>
  <c r="V1137" i="1"/>
  <c r="W1137" i="1" s="1"/>
  <c r="X1137" i="1" s="1"/>
  <c r="V1138" i="1"/>
  <c r="W1138" i="1" s="1"/>
  <c r="X1138" i="1" s="1"/>
  <c r="V1139" i="1"/>
  <c r="W1139" i="1" s="1"/>
  <c r="X1139" i="1" s="1"/>
  <c r="V1140" i="1"/>
  <c r="W1140" i="1" s="1"/>
  <c r="X1140" i="1" s="1"/>
  <c r="V1141" i="1"/>
  <c r="W1141" i="1" s="1"/>
  <c r="X1141" i="1" s="1"/>
  <c r="V1142" i="1"/>
  <c r="W1142" i="1" s="1"/>
  <c r="X1142" i="1" s="1"/>
  <c r="V1143" i="1"/>
  <c r="W1143" i="1" s="1"/>
  <c r="X1143" i="1" s="1"/>
  <c r="V1144" i="1"/>
  <c r="W1144" i="1" s="1"/>
  <c r="X1144" i="1" s="1"/>
  <c r="V1145" i="1"/>
  <c r="W1145" i="1" s="1"/>
  <c r="X1145" i="1" s="1"/>
  <c r="V1146" i="1"/>
  <c r="W1146" i="1" s="1"/>
  <c r="X1146" i="1" s="1"/>
  <c r="V1147" i="1"/>
  <c r="W1147" i="1" s="1"/>
  <c r="X1147" i="1" s="1"/>
  <c r="V1148" i="1"/>
  <c r="W1148" i="1" s="1"/>
  <c r="X1148" i="1" s="1"/>
  <c r="V1149" i="1"/>
  <c r="W1149" i="1" s="1"/>
  <c r="X1149" i="1" s="1"/>
  <c r="V1150" i="1"/>
  <c r="W1150" i="1" s="1"/>
  <c r="X1150" i="1" s="1"/>
  <c r="V1151" i="1"/>
  <c r="W1151" i="1" s="1"/>
  <c r="X1151" i="1" s="1"/>
  <c r="V1152" i="1"/>
  <c r="W1152" i="1" s="1"/>
  <c r="X1152" i="1" s="1"/>
  <c r="V1153" i="1"/>
  <c r="W1153" i="1" s="1"/>
  <c r="X1153" i="1" s="1"/>
  <c r="V1154" i="1"/>
  <c r="W1154" i="1" s="1"/>
  <c r="X1154" i="1" s="1"/>
  <c r="V1155" i="1"/>
  <c r="W1155" i="1" s="1"/>
  <c r="X1155" i="1" s="1"/>
  <c r="V1156" i="1"/>
  <c r="W1156" i="1" s="1"/>
  <c r="X1156" i="1" s="1"/>
  <c r="V1157" i="1"/>
  <c r="W1157" i="1" s="1"/>
  <c r="X1157" i="1" s="1"/>
  <c r="V1158" i="1"/>
  <c r="W1158" i="1" s="1"/>
  <c r="X1158" i="1" s="1"/>
  <c r="V1159" i="1"/>
  <c r="W1159" i="1" s="1"/>
  <c r="X1159" i="1" s="1"/>
  <c r="V1160" i="1"/>
  <c r="W1160" i="1" s="1"/>
  <c r="X1160" i="1" s="1"/>
  <c r="V1161" i="1"/>
  <c r="W1161" i="1" s="1"/>
  <c r="X1161" i="1" s="1"/>
  <c r="V1162" i="1"/>
  <c r="W1162" i="1" s="1"/>
  <c r="X1162" i="1" s="1"/>
  <c r="V1163" i="1"/>
  <c r="W1163" i="1" s="1"/>
  <c r="X1163" i="1" s="1"/>
  <c r="V1164" i="1"/>
  <c r="W1164" i="1" s="1"/>
  <c r="X1164" i="1" s="1"/>
  <c r="V1165" i="1"/>
  <c r="W1165" i="1" s="1"/>
  <c r="X1165" i="1" s="1"/>
  <c r="V1166" i="1"/>
  <c r="W1166" i="1" s="1"/>
  <c r="X1166" i="1" s="1"/>
  <c r="V1167" i="1"/>
  <c r="W1167" i="1" s="1"/>
  <c r="X1167" i="1" s="1"/>
  <c r="V1168" i="1"/>
  <c r="W1168" i="1" s="1"/>
  <c r="X1168" i="1" s="1"/>
  <c r="V1169" i="1"/>
  <c r="W1169" i="1" s="1"/>
  <c r="X1169" i="1" s="1"/>
  <c r="V1170" i="1"/>
  <c r="W1170" i="1" s="1"/>
  <c r="X1170" i="1" s="1"/>
  <c r="V1171" i="1"/>
  <c r="W1171" i="1" s="1"/>
  <c r="X1171" i="1" s="1"/>
  <c r="V1172" i="1"/>
  <c r="W1172" i="1" s="1"/>
  <c r="X1172" i="1" s="1"/>
  <c r="V1173" i="1"/>
  <c r="W1173" i="1" s="1"/>
  <c r="X1173" i="1" s="1"/>
  <c r="V1174" i="1"/>
  <c r="W1174" i="1" s="1"/>
  <c r="X1174" i="1" s="1"/>
  <c r="V1175" i="1"/>
  <c r="W1175" i="1" s="1"/>
  <c r="X1175" i="1" s="1"/>
  <c r="V1176" i="1"/>
  <c r="W1176" i="1" s="1"/>
  <c r="X1176" i="1" s="1"/>
  <c r="V1177" i="1"/>
  <c r="W1177" i="1" s="1"/>
  <c r="X1177" i="1" s="1"/>
  <c r="V1178" i="1"/>
  <c r="W1178" i="1" s="1"/>
  <c r="X1178" i="1" s="1"/>
  <c r="V1179" i="1"/>
  <c r="W1179" i="1" s="1"/>
  <c r="X1179" i="1" s="1"/>
  <c r="V1180" i="1"/>
  <c r="W1180" i="1" s="1"/>
  <c r="X1180" i="1" s="1"/>
  <c r="V1181" i="1"/>
  <c r="W1181" i="1" s="1"/>
  <c r="X1181" i="1" s="1"/>
  <c r="V1182" i="1"/>
  <c r="W1182" i="1" s="1"/>
  <c r="X1182" i="1" s="1"/>
  <c r="V1183" i="1"/>
  <c r="W1183" i="1" s="1"/>
  <c r="X1183" i="1" s="1"/>
  <c r="V1184" i="1"/>
  <c r="W1184" i="1" s="1"/>
  <c r="X1184" i="1" s="1"/>
  <c r="V1185" i="1"/>
  <c r="W1185" i="1" s="1"/>
  <c r="X1185" i="1" s="1"/>
  <c r="V1186" i="1"/>
  <c r="W1186" i="1" s="1"/>
  <c r="X1186" i="1" s="1"/>
  <c r="V1187" i="1"/>
  <c r="W1187" i="1" s="1"/>
  <c r="X1187" i="1" s="1"/>
  <c r="V1188" i="1"/>
  <c r="W1188" i="1" s="1"/>
  <c r="X1188" i="1" s="1"/>
  <c r="V1189" i="1"/>
  <c r="W1189" i="1" s="1"/>
  <c r="X1189" i="1" s="1"/>
  <c r="V1190" i="1"/>
  <c r="W1190" i="1" s="1"/>
  <c r="X1190" i="1" s="1"/>
  <c r="V1191" i="1"/>
  <c r="W1191" i="1" s="1"/>
  <c r="X1191" i="1" s="1"/>
  <c r="V1192" i="1"/>
  <c r="W1192" i="1" s="1"/>
  <c r="X1192" i="1" s="1"/>
  <c r="V1193" i="1"/>
  <c r="W1193" i="1" s="1"/>
  <c r="X1193" i="1" s="1"/>
  <c r="V1194" i="1"/>
  <c r="W1194" i="1" s="1"/>
  <c r="X1194" i="1" s="1"/>
  <c r="V1195" i="1"/>
  <c r="W1195" i="1" s="1"/>
  <c r="X1195" i="1" s="1"/>
  <c r="V1196" i="1"/>
  <c r="W1196" i="1" s="1"/>
  <c r="X1196" i="1" s="1"/>
  <c r="V1197" i="1"/>
  <c r="W1197" i="1" s="1"/>
  <c r="X1197" i="1" s="1"/>
  <c r="V1198" i="1"/>
  <c r="W1198" i="1" s="1"/>
  <c r="X1198" i="1" s="1"/>
  <c r="V1199" i="1"/>
  <c r="W1199" i="1" s="1"/>
  <c r="X1199" i="1" s="1"/>
  <c r="V1200" i="1"/>
  <c r="W1200" i="1" s="1"/>
  <c r="X1200" i="1" s="1"/>
  <c r="V1201" i="1"/>
  <c r="W1201" i="1" s="1"/>
  <c r="X1201" i="1" s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S668" i="3" l="1"/>
  <c r="S898" i="3"/>
  <c r="S851" i="3"/>
  <c r="S1019" i="3"/>
  <c r="S974" i="3"/>
  <c r="M1008" i="3"/>
  <c r="S1008" i="3" s="1"/>
  <c r="M924" i="3"/>
  <c r="S924" i="3" s="1"/>
  <c r="M670" i="3"/>
  <c r="S670" i="3" s="1"/>
  <c r="M124" i="3"/>
  <c r="M125" i="3" s="1"/>
  <c r="S125" i="3" s="1"/>
  <c r="M479" i="3"/>
  <c r="S479" i="3" s="1"/>
  <c r="M1081" i="3"/>
  <c r="S1081" i="3" s="1"/>
  <c r="M893" i="3"/>
  <c r="S893" i="3" s="1"/>
  <c r="S892" i="3"/>
  <c r="M656" i="3"/>
  <c r="S656" i="3" s="1"/>
  <c r="S655" i="3"/>
  <c r="S631" i="3"/>
  <c r="M632" i="3"/>
  <c r="S265" i="3"/>
  <c r="S891" i="3"/>
  <c r="S766" i="3"/>
  <c r="S734" i="3"/>
  <c r="S654" i="3"/>
  <c r="F1204" i="1"/>
  <c r="S124" i="3" l="1"/>
  <c r="S632" i="3"/>
  <c r="M633" i="3"/>
  <c r="M634" i="3" l="1"/>
  <c r="S634" i="3" s="1"/>
  <c r="S63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AC78A-328D-4D21-9ABF-A5F6B6E3760B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<sst xmlns="http://schemas.openxmlformats.org/spreadsheetml/2006/main" count="27842" uniqueCount="6133">
  <si>
    <t>Student_ID</t>
  </si>
  <si>
    <t>Name</t>
  </si>
  <si>
    <t>Email</t>
  </si>
  <si>
    <t>Gender</t>
  </si>
  <si>
    <t>Country</t>
  </si>
  <si>
    <t>Age</t>
  </si>
  <si>
    <t>Enrollment_Date</t>
  </si>
  <si>
    <t>Course_Name</t>
  </si>
  <si>
    <t>Course_Category</t>
  </si>
  <si>
    <t>Progress (%)</t>
  </si>
  <si>
    <t>Time_Spent (hrs)</t>
  </si>
  <si>
    <t>Completed</t>
  </si>
  <si>
    <t>Feedback_Rating</t>
  </si>
  <si>
    <t>Session_Attendance</t>
  </si>
  <si>
    <t>46685257-bdd6-40fb-8667-1ad11c80317f</t>
  </si>
  <si>
    <t>fjohnson@hall.com</t>
  </si>
  <si>
    <t>Female</t>
  </si>
  <si>
    <t>25-12-2024</t>
  </si>
  <si>
    <t>Python for Data Science</t>
  </si>
  <si>
    <t>Data Science</t>
  </si>
  <si>
    <t>90 mins</t>
  </si>
  <si>
    <t>b38a088c-a65e-4389-b74d-0fb132e70629</t>
  </si>
  <si>
    <t>helenpeterson@lewis.com</t>
  </si>
  <si>
    <t>India</t>
  </si>
  <si>
    <t>25-08-2024</t>
  </si>
  <si>
    <t>Social Media Strategy</t>
  </si>
  <si>
    <t>Marketing</t>
  </si>
  <si>
    <t>Yes</t>
  </si>
  <si>
    <t>d8f56413-5be6-428e-98c2-67976142ea7d</t>
  </si>
  <si>
    <t>dudleynicholas@hotmail.com</t>
  </si>
  <si>
    <t>29-08-2022</t>
  </si>
  <si>
    <t>Startup Strategy</t>
  </si>
  <si>
    <t>Business</t>
  </si>
  <si>
    <t>No</t>
  </si>
  <si>
    <t>e2acf72f-9e57-4f7a-a0ee-89aed453dd32</t>
  </si>
  <si>
    <t>kendragalloway@delacruz.com</t>
  </si>
  <si>
    <t>Canada</t>
  </si>
  <si>
    <t>Data Visualization with R</t>
  </si>
  <si>
    <t>1 hour</t>
  </si>
  <si>
    <t>29a3b2e9-5d65-4441-9588-42dea2bc372f</t>
  </si>
  <si>
    <t>amandasanchez@gray-mayo.net</t>
  </si>
  <si>
    <t>UK</t>
  </si>
  <si>
    <t>Project Management Essentials</t>
  </si>
  <si>
    <t>c4b032cc-d7c5-44a5-9304-317faf42e12f</t>
  </si>
  <si>
    <t>nadams@hotmail.com</t>
  </si>
  <si>
    <t>14-03-2023</t>
  </si>
  <si>
    <t>UI/UX Fundamentals</t>
  </si>
  <si>
    <t>Design</t>
  </si>
  <si>
    <t>654821d0-7fcd-4eb1-a7ca-d415366eb16f</t>
  </si>
  <si>
    <t>julieryan@richards.com</t>
  </si>
  <si>
    <t>120 minutes</t>
  </si>
  <si>
    <t>c17af08a-1745-46d8-be57-0ddf827050a8</t>
  </si>
  <si>
    <t>cruzcaitlin@yahoo.com</t>
  </si>
  <si>
    <t>SEO Fundamentals</t>
  </si>
  <si>
    <t>dc5c0eed-8da0-465b-b898-97b9405cacec</t>
  </si>
  <si>
    <t>daniel62@yahoo.com</t>
  </si>
  <si>
    <t>USA</t>
  </si>
  <si>
    <t>Finance 101</t>
  </si>
  <si>
    <t>b83cfe0b-e037-45ed-b8db-0672f42d47cc</t>
  </si>
  <si>
    <t>meagan89@hernandez.net</t>
  </si>
  <si>
    <t>52fbe43b-9954-4eb4-8025-7ad1eb2263dd</t>
  </si>
  <si>
    <t>brianhumphrey@gmail.com</t>
  </si>
  <si>
    <t>11b7e948-d0e6-4660-bc69-dee1bb5e4bcf</t>
  </si>
  <si>
    <t>josephbrennan@yahoo.com</t>
  </si>
  <si>
    <t>Germany</t>
  </si>
  <si>
    <t>18-08-2022</t>
  </si>
  <si>
    <t>Digital Marketing 101</t>
  </si>
  <si>
    <t>badcc32a-c159-4f53-8a0f-4efbedcd465e</t>
  </si>
  <si>
    <t>clam@gmail.com</t>
  </si>
  <si>
    <t>Male</t>
  </si>
  <si>
    <t>05628059-568c-469b-9064-005c3985c3cf</t>
  </si>
  <si>
    <t>perezrebecca@jones-young.info</t>
  </si>
  <si>
    <t>27-04-2023</t>
  </si>
  <si>
    <t>ef7ddc76-b92d-422b-a1df-306f8a0b3c33</t>
  </si>
  <si>
    <t>glee@hotmail.com</t>
  </si>
  <si>
    <t>778eedb3-693d-4fbc-ac6f-a6115ab33edf</t>
  </si>
  <si>
    <t>powellmatthew@wright.net</t>
  </si>
  <si>
    <t>474ebc19-2ef9-4276-ac00-6f6123e2fcb4</t>
  </si>
  <si>
    <t>pearsonamber@novak.com</t>
  </si>
  <si>
    <t>Adobe Illustrator Mastery</t>
  </si>
  <si>
    <t>dd59ba71-36b8-4481-bb3a-4e3e7c52fa17</t>
  </si>
  <si>
    <t>sara74@yahoo.com</t>
  </si>
  <si>
    <t>29-12-2023</t>
  </si>
  <si>
    <t>c88a618e-fed4-457d-bb02-6576f512c4c3</t>
  </si>
  <si>
    <t>tanyariley@hotmail.com</t>
  </si>
  <si>
    <t>24-03-2025</t>
  </si>
  <si>
    <t>0cd620c2-0ea2-422b-9048-67babf7b539b</t>
  </si>
  <si>
    <t>invalid-email</t>
  </si>
  <si>
    <t>14822f53-8201-4c62-b5f5-9b220e8fa8e0</t>
  </si>
  <si>
    <t>kwilson@riley.org</t>
  </si>
  <si>
    <t>90b2b633-956b-4c0c-a849-9b926b5252e3</t>
  </si>
  <si>
    <t>josephanderson@hotmail.com</t>
  </si>
  <si>
    <t>c07a30f2-edd4-453b-90f0-fd0a750cab75</t>
  </si>
  <si>
    <t>medinawilliam@mahoney.com</t>
  </si>
  <si>
    <t>17-07-2023</t>
  </si>
  <si>
    <t>d5704f32-702c-4d20-a862-18b848f4ef12</t>
  </si>
  <si>
    <t>sarah12@wilson-rodriguez.net</t>
  </si>
  <si>
    <t>React for Beginners</t>
  </si>
  <si>
    <t>Web Development</t>
  </si>
  <si>
    <t>35ebd32d-9ad6-40ab-8821-2ddb45b89cd9</t>
  </si>
  <si>
    <t>dking@gmail.com</t>
  </si>
  <si>
    <t>0b49452d-46d4-43f3-9450-281c6c6f7633</t>
  </si>
  <si>
    <t>joycearnold@yahoo.com</t>
  </si>
  <si>
    <t>17-12-2024</t>
  </si>
  <si>
    <t>Graphic Design Basics</t>
  </si>
  <si>
    <t>f1eedba3-1343-4e61-9ca3-c4480279b6a6</t>
  </si>
  <si>
    <t>russellwilliams@yahoo.com</t>
  </si>
  <si>
    <t>ae9bec36-35c7-436c-9b99-62c6e61fecc0</t>
  </si>
  <si>
    <t>sarayoung@gmail.com</t>
  </si>
  <si>
    <t>2dea9493-0658-463a-a98c-206fe1a47e10</t>
  </si>
  <si>
    <t>erik16@garrison.com</t>
  </si>
  <si>
    <t>JavaScript Bootcamp</t>
  </si>
  <si>
    <t>cb9bc326-d20e-4c17-8e20-fd1a598336e3</t>
  </si>
  <si>
    <t>joshua14@yahoo.com</t>
  </si>
  <si>
    <t>22-03-2024</t>
  </si>
  <si>
    <t>fb2ca025-adf4-462d-a651-529e8268690b</t>
  </si>
  <si>
    <t>beverlyterrell@gmail.com</t>
  </si>
  <si>
    <t>28-12-2024</t>
  </si>
  <si>
    <t>ba81edd9-587e-4344-af3f-920c98b8e4cc</t>
  </si>
  <si>
    <t>mlam@williams-graham.net</t>
  </si>
  <si>
    <t>22-09-2022</t>
  </si>
  <si>
    <t>bdf070aa-f0b5-456b-b82c-9074afd5dea5</t>
  </si>
  <si>
    <t>elizabeth14@hotmail.com</t>
  </si>
  <si>
    <t>21-07-2024</t>
  </si>
  <si>
    <t>6703b636-5380-4904-a88c-7015aab97e49</t>
  </si>
  <si>
    <t>31-07-2023</t>
  </si>
  <si>
    <t>bf85bf0e-ad64-456c-a10f-aa3ff0bbac67</t>
  </si>
  <si>
    <t>justin69@pena.com</t>
  </si>
  <si>
    <t>f5b78cc7-e6b3-4944-8b32-3e357922bac2</t>
  </si>
  <si>
    <t>cardenaskaren@hotmail.com</t>
  </si>
  <si>
    <t>25b8fd4b-32fa-4de8-8e7a-e7f639820cff</t>
  </si>
  <si>
    <t>operry@lee.com</t>
  </si>
  <si>
    <t>e4855aa1-016b-4287-b008-05cca7f36ae9</t>
  </si>
  <si>
    <t>gregoryrubio@hotmail.com</t>
  </si>
  <si>
    <t>22-11-2022</t>
  </si>
  <si>
    <t>eadf5085-3fcb-4546-8eb2-25790cdb1ca4</t>
  </si>
  <si>
    <t>usalazar@hotmail.com</t>
  </si>
  <si>
    <t>28-03-2024</t>
  </si>
  <si>
    <t>722764e6-8c41-461b-a827-a1b9d4a02e53</t>
  </si>
  <si>
    <t>maryramirez@hotmail.com</t>
  </si>
  <si>
    <t>29-01-2024</t>
  </si>
  <si>
    <t>709b7d97-464c-44af-bd3f-3799a07295e9</t>
  </si>
  <si>
    <t>taylorjesse@hotmail.com</t>
  </si>
  <si>
    <t>28-04-2024</t>
  </si>
  <si>
    <t>6a34c854-1071-4d51-b6c5-9dacb4d7e28e</t>
  </si>
  <si>
    <t>xprice@shah.org</t>
  </si>
  <si>
    <t>30-11-2022</t>
  </si>
  <si>
    <t>5a0cdd7c-f157-4470-8182-67c47a1b5806</t>
  </si>
  <si>
    <t>tracynelson@yahoo.com</t>
  </si>
  <si>
    <t>18-11-2023</t>
  </si>
  <si>
    <t>addc3e13-ab3b-4d37-960c-95ee638c254c</t>
  </si>
  <si>
    <t>meadowsbrittany@johnson.info</t>
  </si>
  <si>
    <t>22-05-2022</t>
  </si>
  <si>
    <t>53cd6268-610c-4373-8299-9aa40cdf742b</t>
  </si>
  <si>
    <t>karen64@gmail.com</t>
  </si>
  <si>
    <t>14-01-2023</t>
  </si>
  <si>
    <t>HTML &amp; CSS Basics</t>
  </si>
  <si>
    <t>0d557b61-8a17-4dfe-bfc0-0dc804f64d86</t>
  </si>
  <si>
    <t>jamessmith@allen.com</t>
  </si>
  <si>
    <t>b31022f0-770c-4798-b7cc-863bf2a03459</t>
  </si>
  <si>
    <t>tamirodriguez@hickman.biz</t>
  </si>
  <si>
    <t>30-08-2024</t>
  </si>
  <si>
    <t>13748146-32c5-4d89-b70b-3420f1043785</t>
  </si>
  <si>
    <t>hoganashlee@gmail.com</t>
  </si>
  <si>
    <t>14-12-2023</t>
  </si>
  <si>
    <t>5eddbbbf-a959-4663-adaa-2e688861fe18</t>
  </si>
  <si>
    <t>xgarcia@hotmail.com</t>
  </si>
  <si>
    <t>28-09-2023</t>
  </si>
  <si>
    <t>2d174fc9-6f7c-45ea-a72a-6d8eb5122df8</t>
  </si>
  <si>
    <t>ugraham@hotmail.com</t>
  </si>
  <si>
    <t>21-03-2024</t>
  </si>
  <si>
    <t>d4aac9a3-3ed8-456c-9a09-dfa052828d80</t>
  </si>
  <si>
    <t>frogers@yahoo.com</t>
  </si>
  <si>
    <t>28-05-2023</t>
  </si>
  <si>
    <t>cc3ebdde-5ad5-4f06-b64d-7c877cd0129d</t>
  </si>
  <si>
    <t>blackjames@gmail.com</t>
  </si>
  <si>
    <t>3d85de89-c217-4429-8e20-07247d137018</t>
  </si>
  <si>
    <t>phillipsrichard@torres.com</t>
  </si>
  <si>
    <t>6cedd15d-5800-4c02-87ea-7ff58db06746</t>
  </si>
  <si>
    <t>jerry35@gmail.com</t>
  </si>
  <si>
    <t>2f65fafa-b0ae-4f08-831e-dbbcf36cb62b</t>
  </si>
  <si>
    <t>wallkenneth@yahoo.com</t>
  </si>
  <si>
    <t>17-07-2024</t>
  </si>
  <si>
    <t>88bd13d1-b540-430e-839f-3a254d6168bd</t>
  </si>
  <si>
    <t>danamullins@gmail.com</t>
  </si>
  <si>
    <t>7a8d03aa-782a-45e0-88ca-765192f5df7b</t>
  </si>
  <si>
    <t>shortrichard@gmail.com</t>
  </si>
  <si>
    <t>26-04-2022</t>
  </si>
  <si>
    <t>26d794d3-0db9-4301-afbb-411aa1235a8c</t>
  </si>
  <si>
    <t>grantrobert@gibbs.info</t>
  </si>
  <si>
    <t>19-09-2024</t>
  </si>
  <si>
    <t>fd72b050-96a9-454f-9c33-e1f94c1f55ab</t>
  </si>
  <si>
    <t>colleenbaker@moore.net</t>
  </si>
  <si>
    <t>23-02-2024</t>
  </si>
  <si>
    <t>735435ea-6894-4b8d-80af-5b3a2812859a</t>
  </si>
  <si>
    <t>jacqueline71@hotmail.com</t>
  </si>
  <si>
    <t>ca8f3653-c9af-48f8-83b9-da13ec856f37</t>
  </si>
  <si>
    <t>stephensdeborah@yahoo.com</t>
  </si>
  <si>
    <t>Machine Learning A-Z</t>
  </si>
  <si>
    <t>cae9b4a7-2a79-4a68-8f44-704f1247ea4e</t>
  </si>
  <si>
    <t>smartinez@yahoo.com</t>
  </si>
  <si>
    <t>13-11-2022</t>
  </si>
  <si>
    <t>801ef1da-45b1-4d25-b153-3ae8670acc5c</t>
  </si>
  <si>
    <t>cassandra01@gmail.com</t>
  </si>
  <si>
    <t>28-03-2025</t>
  </si>
  <si>
    <t>964db03f-9340-4fad-9c4a-d56bd6016237</t>
  </si>
  <si>
    <t>hinesgregory@hotmail.com</t>
  </si>
  <si>
    <t>17-02-2025</t>
  </si>
  <si>
    <t>2e76128b-4735-44f9-aa83-bf007135f221</t>
  </si>
  <si>
    <t>ricky51@gmail.com</t>
  </si>
  <si>
    <t>13-01-2025</t>
  </si>
  <si>
    <t>49c8a43f-7ed7-4ed7-b194-990b6961929e</t>
  </si>
  <si>
    <t>qmiller@wilson-barton.net</t>
  </si>
  <si>
    <t>764414fd-8ae7-49ed-9e8e-de0ba85c6e4a</t>
  </si>
  <si>
    <t>nwolf@yahoo.com</t>
  </si>
  <si>
    <t>70286046-49bc-473f-ad7b-f656218a1536</t>
  </si>
  <si>
    <t>lancesmith@davis-gay.com</t>
  </si>
  <si>
    <t>d50755d9-a5d0-4d53-9e12-42e3f27292b6</t>
  </si>
  <si>
    <t>edavenport@gmail.com</t>
  </si>
  <si>
    <t>23-03-2024</t>
  </si>
  <si>
    <t>30cbd755-6232-417a-a507-41818d1fb540</t>
  </si>
  <si>
    <t>kendra65@adams.org</t>
  </si>
  <si>
    <t>16-03-2024</t>
  </si>
  <si>
    <t>dd81b7f5-7d59-41c6-a8f1-e091ffb8102d</t>
  </si>
  <si>
    <t>mcantu@hotmail.com</t>
  </si>
  <si>
    <t>23-09-2024</t>
  </si>
  <si>
    <t>db23aa8c-3bca-4f85-a20a-60ac9261549d</t>
  </si>
  <si>
    <t>ymcneil@hotmail.com</t>
  </si>
  <si>
    <t>2051acef-097a-4e10-b6fe-bc0e7ecddbaf</t>
  </si>
  <si>
    <t>foxstephen@hotmail.com</t>
  </si>
  <si>
    <t>29-11-2022</t>
  </si>
  <si>
    <t>f84f16b3-a79f-4faf-9ef5-768968f45bce</t>
  </si>
  <si>
    <t>vsantos@hotmail.com</t>
  </si>
  <si>
    <t>16-11-2022</t>
  </si>
  <si>
    <t>a075e927-5110-4492-b442-7e0b61484bb3</t>
  </si>
  <si>
    <t>younggabrielle@bright-francis.biz</t>
  </si>
  <si>
    <t>13-07-2024</t>
  </si>
  <si>
    <t>df615a5c-b432-4070-a23d-4c2fc2a79689</t>
  </si>
  <si>
    <t>nguyenbrian@brooks-thomas.net</t>
  </si>
  <si>
    <t>2e183554-cae2-4e66-ae8a-781390e0a95b</t>
  </si>
  <si>
    <t>jdurham@murray.info</t>
  </si>
  <si>
    <t>cdfc6ee0-e61e-4e90-8267-deb3aab612c9</t>
  </si>
  <si>
    <t>llandry@fowler-coleman.com</t>
  </si>
  <si>
    <t>ffd6f232-32ff-4294-8d57-d880d865d69a</t>
  </si>
  <si>
    <t>fe2110d0-4bbe-4aff-9326-dffd5be4bf51</t>
  </si>
  <si>
    <t>alan09@hotmail.com</t>
  </si>
  <si>
    <t>4944051b-e726-4e23-a776-b886d534ee1d</t>
  </si>
  <si>
    <t>christinebyrd@saunders.com</t>
  </si>
  <si>
    <t>17-05-2024</t>
  </si>
  <si>
    <t>c9e26074-4f16-49a0-8a17-991ea5769411</t>
  </si>
  <si>
    <t>mark62@anderson.com</t>
  </si>
  <si>
    <t>d499da99-45c4-4a3e-a9da-484a80759f1f</t>
  </si>
  <si>
    <t>linda71@gmail.com</t>
  </si>
  <si>
    <t>aca5e2fd-b966-442a-ad23-8d36dc322c97</t>
  </si>
  <si>
    <t>gibbsalexander@hotmail.com</t>
  </si>
  <si>
    <t>23-03-2023</t>
  </si>
  <si>
    <t>bfbf397b-ac3e-4b0d-9e5b-a13d746cdb77</t>
  </si>
  <si>
    <t>leonardthomas@hotmail.com</t>
  </si>
  <si>
    <t>15-10-2022</t>
  </si>
  <si>
    <t>38ab854c-9c2e-48de-aa4e-361753f8382b</t>
  </si>
  <si>
    <t>cwilson@gmail.com</t>
  </si>
  <si>
    <t>26-08-2024</t>
  </si>
  <si>
    <t>18e19331-1dba-4267-be1c-a5a1fef518a6</t>
  </si>
  <si>
    <t>umatthews@gmail.com</t>
  </si>
  <si>
    <t>23-07-2023</t>
  </si>
  <si>
    <t>7d45d8ef-d56c-48ea-9959-7b5aa7a8f636</t>
  </si>
  <si>
    <t>scottsampson@yahoo.com</t>
  </si>
  <si>
    <t>8b621d41-5e09-49ee-af88-bdecfb1e143b</t>
  </si>
  <si>
    <t>tammyrush@yahoo.com</t>
  </si>
  <si>
    <t>a3b5cece-a446-4e72-b64c-911aa9ab364a</t>
  </si>
  <si>
    <t>kristinharris@clark.com</t>
  </si>
  <si>
    <t>27-08-2022</t>
  </si>
  <si>
    <t>00b9d4a3-9892-40ac-a689-33a9c9e48e8c</t>
  </si>
  <si>
    <t>danieldelacruz@gmail.com</t>
  </si>
  <si>
    <t>3ce915e7-c9d6-463b-8a3c-6f5f5bb5c40c</t>
  </si>
  <si>
    <t>vfox@alvarez.net</t>
  </si>
  <si>
    <t>30-04-2022</t>
  </si>
  <si>
    <t>38b77c07-80fb-4296-b3b6-a09b1beaf6ac</t>
  </si>
  <si>
    <t>bschneider@gmail.com</t>
  </si>
  <si>
    <t>15-10-2024</t>
  </si>
  <si>
    <t>afa415e5-6d20-4496-a6d0-6371d8e88ebb</t>
  </si>
  <si>
    <t>charlene12@weber-richards.com</t>
  </si>
  <si>
    <t>20-04-2024</t>
  </si>
  <si>
    <t>4b7e6b3c-87d2-42a6-98ee-ac2bfe9fecaa</t>
  </si>
  <si>
    <t>russellbeasley@morgan-chavez.biz</t>
  </si>
  <si>
    <t>19-11-2023</t>
  </si>
  <si>
    <t>aa448259-5001-4b7b-ad40-67f450032b35</t>
  </si>
  <si>
    <t>davischristopher@yahoo.com</t>
  </si>
  <si>
    <t>cfd01cbd-5f65-48ce-bd21-bc11be9d61ee</t>
  </si>
  <si>
    <t>jenkinsmorgan@yahoo.com</t>
  </si>
  <si>
    <t>4ffca6b1-99b4-49d4-89a2-14aef7e8f8e5</t>
  </si>
  <si>
    <t>melaniebell@hotmail.com</t>
  </si>
  <si>
    <t>25-06-2022</t>
  </si>
  <si>
    <t>92f837d4-4750-4f1d-833a-1f6c1d691fba</t>
  </si>
  <si>
    <t>anthony44@bell-white.com</t>
  </si>
  <si>
    <t>29-10-2023</t>
  </si>
  <si>
    <t>2451e5a4-11d0-49b2-a699-cd99a847bce7</t>
  </si>
  <si>
    <t>vbarnes@wood.com</t>
  </si>
  <si>
    <t>0d77c5a0-e222-46a6-95bf-be9798a21f1c</t>
  </si>
  <si>
    <t>scott67@ramos.com</t>
  </si>
  <si>
    <t>ad9fb00d-4882-473c-9c63-45ab6e0ed1e8</t>
  </si>
  <si>
    <t>randallgreene@harris.com</t>
  </si>
  <si>
    <t>25-09-2023</t>
  </si>
  <si>
    <t>01fa964e-1eb7-4b56-93ff-d3a24a193501</t>
  </si>
  <si>
    <t>charles06@stevens.com</t>
  </si>
  <si>
    <t>b5a1b949-6788-4209-92ca-525a6de59332</t>
  </si>
  <si>
    <t>lauriemontgomery@hotmail.com</t>
  </si>
  <si>
    <t>17-09-2024</t>
  </si>
  <si>
    <t>1b19d8b8-d830-4081-afcc-57dd168fae12</t>
  </si>
  <si>
    <t>julie35@gmail.com</t>
  </si>
  <si>
    <t>21-10-2023</t>
  </si>
  <si>
    <t>87d5b7be-1d30-4990-a21b-030782af085c</t>
  </si>
  <si>
    <t>curtisscott@morrison.com</t>
  </si>
  <si>
    <t>7e7e7419-a0c1-4035-85d9-5f51f387e1bd</t>
  </si>
  <si>
    <t>edward17@yahoo.com</t>
  </si>
  <si>
    <t>97674900-4651-4367-8bdc-43184d85a3d2</t>
  </si>
  <si>
    <t>brownmarie@gmail.com</t>
  </si>
  <si>
    <t>171dabf9-daf4-41a7-ba34-d2e8dd3f7d7e</t>
  </si>
  <si>
    <t>kstout@lopez.com</t>
  </si>
  <si>
    <t>d65e59dd-e62d-4d06-8f9b-85581a7f195b</t>
  </si>
  <si>
    <t>wrightsamuel@warren-bishop.com</t>
  </si>
  <si>
    <t>68a51c68-632d-4b5e-886b-b6bfeafde7d9</t>
  </si>
  <si>
    <t>riveraangela@yahoo.com</t>
  </si>
  <si>
    <t>a8149562-da00-4f16-b946-9bcf4082cbb9</t>
  </si>
  <si>
    <t>22-06-2023</t>
  </si>
  <si>
    <t>eaafe543-2434-4678-a9e2-7ba9952e6abb</t>
  </si>
  <si>
    <t>f020e992-b576-455e-9854-9f222102f9c9</t>
  </si>
  <si>
    <t>elizabethcalderon@hotmail.com</t>
  </si>
  <si>
    <t>a561e1e9-17ec-489c-86c1-b6cbe99630f7</t>
  </si>
  <si>
    <t>stephaniepeterson@yahoo.com</t>
  </si>
  <si>
    <t>27aa7cbc-2337-4bbc-bffe-77c839feb99c</t>
  </si>
  <si>
    <t>nancy92@bennett.org</t>
  </si>
  <si>
    <t>30-01-2023</t>
  </si>
  <si>
    <t>692e07b6-0b2f-4d5c-b00b-5d5fb89f72f3</t>
  </si>
  <si>
    <t>pyoung@yahoo.com</t>
  </si>
  <si>
    <t>20-12-2022</t>
  </si>
  <si>
    <t>5e2ad32d-31ab-4b56-95c9-fdc7e76adca9</t>
  </si>
  <si>
    <t>ashaw@gmail.com</t>
  </si>
  <si>
    <t>df7d0dd7-236e-4608-9acb-394acd1f5318</t>
  </si>
  <si>
    <t>mitchellkathryn@cole-palmer.biz</t>
  </si>
  <si>
    <t>d11376e0-38d7-4b9a-a916-da57f24823ab</t>
  </si>
  <si>
    <t>pshaw@vang-brooks.com</t>
  </si>
  <si>
    <t>b6f6dbf1-d6d4-41cc-995d-82f8ee4a9b5d</t>
  </si>
  <si>
    <t>ihorton@hotmail.com</t>
  </si>
  <si>
    <t>15-08-2023</t>
  </si>
  <si>
    <t>e7e646c7-0158-4463-9d87-76a072d78bdd</t>
  </si>
  <si>
    <t>871c0884-9bdf-40f2-ba2c-0f19f0b2a5d1</t>
  </si>
  <si>
    <t>allendanielle@bryant.org</t>
  </si>
  <si>
    <t>93364f7e-83ef-49f3-a1c7-cc8a04351b64</t>
  </si>
  <si>
    <t>ashleylopez@hotmail.com</t>
  </si>
  <si>
    <t>11536e99-5c50-4720-b982-f4e08603156a</t>
  </si>
  <si>
    <t>cmarks@hughes.com</t>
  </si>
  <si>
    <t>17-08-2022</t>
  </si>
  <si>
    <t>a837fe68-bba2-45ca-bdba-6da85844f9fc</t>
  </si>
  <si>
    <t>bradleypayne@hotmail.com</t>
  </si>
  <si>
    <t>20-07-2022</t>
  </si>
  <si>
    <t>76f186ab-af47-4b49-8775-e395d49405f0</t>
  </si>
  <si>
    <t>carterbradley@gmail.com</t>
  </si>
  <si>
    <t>83f02dc7-4f61-4217-aef1-669450cae32d</t>
  </si>
  <si>
    <t>justinatkins@glenn.com</t>
  </si>
  <si>
    <t>e3b56360-6fdc-4bad-9e36-8127cca1b45c</t>
  </si>
  <si>
    <t>tylerjimenez@hotmail.com</t>
  </si>
  <si>
    <t>17-10-2022</t>
  </si>
  <si>
    <t>6cac028c-ba22-4065-9526-0718cd180a82</t>
  </si>
  <si>
    <t>curtis54@yahoo.com</t>
  </si>
  <si>
    <t>26-05-2023</t>
  </si>
  <si>
    <t>2aa93b43-6d15-416f-b7b8-c1a59a45693d</t>
  </si>
  <si>
    <t>yhill@gmail.com</t>
  </si>
  <si>
    <t>28-02-2024</t>
  </si>
  <si>
    <t>5d01f55f-67fd-44c4-a334-058aabd2b512</t>
  </si>
  <si>
    <t>melindagregory@johnson-jones.com</t>
  </si>
  <si>
    <t>084a6780-9136-41f8-b310-46dc6202bee6</t>
  </si>
  <si>
    <t>khines@gmail.com</t>
  </si>
  <si>
    <t>a6499cdc-507b-4072-a5e5-8f345df06e8c</t>
  </si>
  <si>
    <t>jholmes@green.info</t>
  </si>
  <si>
    <t>b1a8b71f-491b-40e9-9ca3-fbb3ff11c8ba</t>
  </si>
  <si>
    <t>tthompson@osborn-cochran.com</t>
  </si>
  <si>
    <t>8ccc9cea-109f-48ee-b5a4-720058f0dd23</t>
  </si>
  <si>
    <t>william13@young.com</t>
  </si>
  <si>
    <t>77a7e8b7-5e70-465f-9280-c5aa8dd4595b</t>
  </si>
  <si>
    <t>parkeryvonne@mendoza.org</t>
  </si>
  <si>
    <t>19-10-2023</t>
  </si>
  <si>
    <t>a4704d48-5128-49b1-b8ed-e0ca20156a72</t>
  </si>
  <si>
    <t>30-07-2022</t>
  </si>
  <si>
    <t>8d2238e6-c7bf-4fbc-943c-dd6de0c1ff1e</t>
  </si>
  <si>
    <t>guerraapril@yahoo.com</t>
  </si>
  <si>
    <t>23-10-2022</t>
  </si>
  <si>
    <t>b596ca7c-ef4a-4a88-9299-e5052976aab2</t>
  </si>
  <si>
    <t>kingcynthia@hotmail.com</t>
  </si>
  <si>
    <t>18-12-2022</t>
  </si>
  <si>
    <t>9d4b2bf9-4d85-49c7-a001-7720200b2903</t>
  </si>
  <si>
    <t>9fddde2e-a8a2-47ad-abd3-cdcd27794685</t>
  </si>
  <si>
    <t>millerstacy@baker.org</t>
  </si>
  <si>
    <t>25-09-2024</t>
  </si>
  <si>
    <t>a08dd21b-e395-4cb1-bf7f-6c0a07c0d116</t>
  </si>
  <si>
    <t>eevans@brown.com</t>
  </si>
  <si>
    <t>24-12-2024</t>
  </si>
  <si>
    <t>dc8a4922-5005-480f-a4c7-78a59b4e164b</t>
  </si>
  <si>
    <t>kathleenrobertson@gmail.com</t>
  </si>
  <si>
    <t>17-09-2023</t>
  </si>
  <si>
    <t>44790612-1f5d-488f-b76a-bf093de28859</t>
  </si>
  <si>
    <t>kwright@yahoo.com</t>
  </si>
  <si>
    <t>c35bec2c-3098-47b2-900e-15c0b89bdf7f</t>
  </si>
  <si>
    <t>zjohnson@hotmail.com</t>
  </si>
  <si>
    <t>20-09-2024</t>
  </si>
  <si>
    <t>95560a2d-3713-4466-bda0-6476f778c676</t>
  </si>
  <si>
    <t>amanda16@gmail.com</t>
  </si>
  <si>
    <t>17-03-2024</t>
  </si>
  <si>
    <t>673ba8bd-c38c-4dec-9da3-9a73ba3df7ff</t>
  </si>
  <si>
    <t>angela16@cole.org</t>
  </si>
  <si>
    <t>22-05-2023</t>
  </si>
  <si>
    <t>f99f0704-20f0-456a-9e6a-66289c6d52d5</t>
  </si>
  <si>
    <t>jameshicks@hotmail.com</t>
  </si>
  <si>
    <t>26-02-2025</t>
  </si>
  <si>
    <t>b6adf48b-2314-40c8-89f6-44050b990034</t>
  </si>
  <si>
    <t>sarah52@ewing-stevenson.com</t>
  </si>
  <si>
    <t>827c9f8c-d40a-45e9-81df-6517561c9210</t>
  </si>
  <si>
    <t>mark16@parker.com</t>
  </si>
  <si>
    <t>a7d4cf50-f791-41e5-83f9-cd6b797ebe87</t>
  </si>
  <si>
    <t>ojackson@harvey.com</t>
  </si>
  <si>
    <t>20-10-2024</t>
  </si>
  <si>
    <t>1c221cea-b355-46a5-b2bd-92f29293f705</t>
  </si>
  <si>
    <t>roberthampton@yahoo.com</t>
  </si>
  <si>
    <t>26-05-2022</t>
  </si>
  <si>
    <t>35145890-84c8-4c46-a359-5fa4b4adaf89</t>
  </si>
  <si>
    <t>sue78@yahoo.com</t>
  </si>
  <si>
    <t>de1e994a-c5a1-4f5c-ad05-b9125ab28d4a</t>
  </si>
  <si>
    <t>susanramirez@yahoo.com</t>
  </si>
  <si>
    <t>4c3077c4-fb75-4923-b910-abb3f1053252</t>
  </si>
  <si>
    <t>timothy84@yahoo.com</t>
  </si>
  <si>
    <t>22-03-2023</t>
  </si>
  <si>
    <t>6133a34d-8b0e-4eb1-ad37-1d9e92cf6021</t>
  </si>
  <si>
    <t>bobby15@douglas-burgess.com</t>
  </si>
  <si>
    <t>13-10-2022</t>
  </si>
  <si>
    <t>eedaa802-4568-4426-89e0-3e22d3f4a49b</t>
  </si>
  <si>
    <t>brentstein@little.com</t>
  </si>
  <si>
    <t>14-02-2023</t>
  </si>
  <si>
    <t>19bd4f93-78ef-4666-b7a4-c719548e1f6b</t>
  </si>
  <si>
    <t>edelgado@santos-avila.com</t>
  </si>
  <si>
    <t>e86e8e63-0f25-477d-a559-90e74910fade</t>
  </si>
  <si>
    <t>robertmonroe@osborn.info</t>
  </si>
  <si>
    <t>18-08-2023</t>
  </si>
  <si>
    <t>df4e713e-f64e-4dfc-bfbe-ac7aefc59738</t>
  </si>
  <si>
    <t>justin88@small-anderson.net</t>
  </si>
  <si>
    <t>21-01-2023</t>
  </si>
  <si>
    <t>1cd66b09-cf0e-4d2b-b15c-167a45d8a6ad</t>
  </si>
  <si>
    <t>doylekrystal@craig.biz</t>
  </si>
  <si>
    <t>669d01ff-1634-425b-93f3-007383e96ef4</t>
  </si>
  <si>
    <t>adamreyes@yahoo.com</t>
  </si>
  <si>
    <t>31-01-2024</t>
  </si>
  <si>
    <t>951c25d5-4d4c-4280-9462-52e7f43ba052</t>
  </si>
  <si>
    <t>contrerassteven@sullivan.com</t>
  </si>
  <si>
    <t>f0cd7f05-ea87-455e-a382-95d31e0ef546</t>
  </si>
  <si>
    <t>vhernandez@brooks.net</t>
  </si>
  <si>
    <t>14-03-2025</t>
  </si>
  <si>
    <t>3f59e4f2-c309-4b6e-b7e9-d2e2d35ac07a</t>
  </si>
  <si>
    <t>christian91@gmail.com</t>
  </si>
  <si>
    <t>929c93b3-33c0-4bf1-8167-999fe723ada3</t>
  </si>
  <si>
    <t>frazierjennifer@yahoo.com</t>
  </si>
  <si>
    <t>cf0671c7-720b-474b-82a7-f586e61d9cde</t>
  </si>
  <si>
    <t>tchambers@johnson.com</t>
  </si>
  <si>
    <t>26-08-2022</t>
  </si>
  <si>
    <t>58330b30-6c77-4e95-8b98-1ccd12b2102d</t>
  </si>
  <si>
    <t>ajohnson@mack.biz</t>
  </si>
  <si>
    <t>21-09-2024</t>
  </si>
  <si>
    <t>72d35458-61ea-4f30-a42e-707afe2bd987</t>
  </si>
  <si>
    <t>david86@anderson.com</t>
  </si>
  <si>
    <t>8b60c511-b816-4aeb-ac6a-7c8576876c62</t>
  </si>
  <si>
    <t>eric31@gmail.com</t>
  </si>
  <si>
    <t>14-07-2023</t>
  </si>
  <si>
    <t>efad49e9-c41c-447e-9d6b-9b626b535a19</t>
  </si>
  <si>
    <t>griffinemily@sanchez.biz</t>
  </si>
  <si>
    <t>26-01-2025</t>
  </si>
  <si>
    <t>c11f6bf5-379e-4467-8a2d-b2e63bfda8a6</t>
  </si>
  <si>
    <t>lisadennis@yahoo.com</t>
  </si>
  <si>
    <t>17-02-2024</t>
  </si>
  <si>
    <t>d18183d1-ac2b-4cfc-85c5-1060991121e7</t>
  </si>
  <si>
    <t>dturner@fry.biz</t>
  </si>
  <si>
    <t>582b91ee-f8e8-435b-8c00-988a7ee1011a</t>
  </si>
  <si>
    <t>trussell@yahoo.com</t>
  </si>
  <si>
    <t>17-08-2024</t>
  </si>
  <si>
    <t>3db0174e-7938-478a-89b5-aab0c12169db</t>
  </si>
  <si>
    <t>17-01-2023</t>
  </si>
  <si>
    <t>69a53b4f-8ff8-469d-8ec0-713dea2c7a51</t>
  </si>
  <si>
    <t>james17@davis-hardy.com</t>
  </si>
  <si>
    <t>26-03-2024</t>
  </si>
  <si>
    <t>9adf4709-ac75-4344-a08e-149e44b9e602</t>
  </si>
  <si>
    <t>vclark@krueger-smith.com</t>
  </si>
  <si>
    <t>26-06-2022</t>
  </si>
  <si>
    <t>7a9a8ef5-c11b-41c4-bfe3-f366bf337a15</t>
  </si>
  <si>
    <t>andrearowe@yahoo.com</t>
  </si>
  <si>
    <t>4ef4c34d-5bf8-4f3c-a612-9a1c889d4b76</t>
  </si>
  <si>
    <t>ugill@wood.com</t>
  </si>
  <si>
    <t>31-03-2024</t>
  </si>
  <si>
    <t>255b30e2-bdc2-474b-b8a5-6b49dd34aa18</t>
  </si>
  <si>
    <t>elijah53@yahoo.com</t>
  </si>
  <si>
    <t>27-08-2024</t>
  </si>
  <si>
    <t>8cf6e8b8-7fd2-48c3-bee8-2983d5574241</t>
  </si>
  <si>
    <t>umurray@yahoo.com</t>
  </si>
  <si>
    <t>7d024c6d-8bea-45c1-b866-77aa23d4526b</t>
  </si>
  <si>
    <t>combscharles@williams.com</t>
  </si>
  <si>
    <t>25-12-2022</t>
  </si>
  <si>
    <t>37fe032c-0257-4851-a6a9-e100b509109b</t>
  </si>
  <si>
    <t>ismith@hotmail.com</t>
  </si>
  <si>
    <t>21-07-2022</t>
  </si>
  <si>
    <t>b8e19f56-8787-4a21-8448-2a220308aa5e</t>
  </si>
  <si>
    <t>danieldavis@gmail.com</t>
  </si>
  <si>
    <t>409e7a80-86c5-41d6-9ea9-f50831227592</t>
  </si>
  <si>
    <t>pstevens@hotmail.com</t>
  </si>
  <si>
    <t>16-04-2023</t>
  </si>
  <si>
    <t>d90dd19b-d3fb-4043-af1d-5a1a4ccb2355</t>
  </si>
  <si>
    <t>sullivannicholas@brown-smith.com</t>
  </si>
  <si>
    <t>a518a418-6f14-43f6-9867-888b7ff6b824</t>
  </si>
  <si>
    <t>hallrachel@clay.com</t>
  </si>
  <si>
    <t>13-08-2022</t>
  </si>
  <si>
    <t>8b040f53-e639-49d4-87c6-8688ecf32053</t>
  </si>
  <si>
    <t>alibrenda@hotmail.com</t>
  </si>
  <si>
    <t>299656e2-4c9d-4907-93b2-2cecedcabf94</t>
  </si>
  <si>
    <t>icampos@hotmail.com</t>
  </si>
  <si>
    <t>16-12-2023</t>
  </si>
  <si>
    <t>588a3f87-f96d-40f8-bed6-3da08033f5c2</t>
  </si>
  <si>
    <t>unovak@gmail.com</t>
  </si>
  <si>
    <t>735741e5-fe1a-4ba9-8896-9c5b45f8c28d</t>
  </si>
  <si>
    <t>bartonkenneth@gmail.com</t>
  </si>
  <si>
    <t>6147adeb-277b-4667-8499-d0a615007170</t>
  </si>
  <si>
    <t>daniel04@yahoo.com</t>
  </si>
  <si>
    <t>21ebfaa9-1a2b-469c-850f-69eec2e79a98</t>
  </si>
  <si>
    <t>johnsonmichael@gmail.com</t>
  </si>
  <si>
    <t>18-10-2023</t>
  </si>
  <si>
    <t>dd1ca267-530d-4da6-88d0-f9e5991965ea</t>
  </si>
  <si>
    <t>ashleyjackson@jackson-adams.com</t>
  </si>
  <si>
    <t>6f46f1b1-2ace-4aa9-9032-46b3255bfc1c</t>
  </si>
  <si>
    <t>sheryl79@hotmail.com</t>
  </si>
  <si>
    <t>4dfe1117-22af-411f-9b62-8a9d75366b9f</t>
  </si>
  <si>
    <t>scott69@gmail.com</t>
  </si>
  <si>
    <t>b1fead13-f280-4f1d-9a6c-0db952171c88</t>
  </si>
  <si>
    <t>jessica79@gmail.com</t>
  </si>
  <si>
    <t>c92e8c93-d105-48d6-87c1-c01760452909</t>
  </si>
  <si>
    <t>bentonsteven@clark.com</t>
  </si>
  <si>
    <t>26-08-2023</t>
  </si>
  <si>
    <t>a2224f96-23a1-4e20-bfd2-55eeac484366</t>
  </si>
  <si>
    <t>mjones@yahoo.com</t>
  </si>
  <si>
    <t>ec6a37ad-81b1-4db9-88cc-4d49669b29b8</t>
  </si>
  <si>
    <t>rodriguezjohn@hotmail.com</t>
  </si>
  <si>
    <t>27-09-2024</t>
  </si>
  <si>
    <t>0b570720-9cd8-458b-a5a1-c8252a9528c3</t>
  </si>
  <si>
    <t>grodriguez@yahoo.com</t>
  </si>
  <si>
    <t>8ed8a80d-84cf-4e39-bf31-c29f82bbad84</t>
  </si>
  <si>
    <t>lbarton@hotmail.com</t>
  </si>
  <si>
    <t>17-03-2023</t>
  </si>
  <si>
    <t>0649bcf6-ff69-423d-984f-c85b2697384d</t>
  </si>
  <si>
    <t>larry73@webb.info</t>
  </si>
  <si>
    <t>23-05-2024</t>
  </si>
  <si>
    <t>cf685878-0b70-4933-8cde-1b6b1132567c</t>
  </si>
  <si>
    <t>sarahyang@thompson.info</t>
  </si>
  <si>
    <t>2f383b43-a137-48e4-a7b1-3040cc39b925</t>
  </si>
  <si>
    <t>yvargas@bush.com</t>
  </si>
  <si>
    <t>93cd1291-1004-4d82-8bc7-2f1acf08ea54</t>
  </si>
  <si>
    <t>stephenbaker@yahoo.com</t>
  </si>
  <si>
    <t>98d3148b-503b-4078-a39c-9ec6f7464c02</t>
  </si>
  <si>
    <t>rwilliamson@hotmail.com</t>
  </si>
  <si>
    <t>15b24e1d-9715-4633-9d4e-db71eb2ec80e</t>
  </si>
  <si>
    <t>nathanielthomas@barnes-taylor.biz</t>
  </si>
  <si>
    <t>13-07-2023</t>
  </si>
  <si>
    <t>8991b01a-a2b0-4c4b-bc96-6b552f8d8ded</t>
  </si>
  <si>
    <t>lroberts@wilkinson-harvey.com</t>
  </si>
  <si>
    <t>24-01-2024</t>
  </si>
  <si>
    <t>d0b1fde0-31f3-40c0-a2f3-f0687c0f549d</t>
  </si>
  <si>
    <t>cperry@yahoo.com</t>
  </si>
  <si>
    <t>21-04-2022</t>
  </si>
  <si>
    <t>cbbed980-07e6-4cb0-90bd-e9001529e6f5</t>
  </si>
  <si>
    <t>kimberlycunningham@yahoo.com</t>
  </si>
  <si>
    <t>22-12-2022</t>
  </si>
  <si>
    <t>1d3ca5a4-929d-4377-9cfb-655f82c42e48</t>
  </si>
  <si>
    <t>bpayne@fitzgerald.com</t>
  </si>
  <si>
    <t>7321a8b2-0840-405a-bfd2-f491dff389aa</t>
  </si>
  <si>
    <t>jasonrojas@bell.com</t>
  </si>
  <si>
    <t>d0437e4c-34e5-4699-88eb-e27a23a4e70e</t>
  </si>
  <si>
    <t>mariopadilla@yahoo.com</t>
  </si>
  <si>
    <t>19-11-2024</t>
  </si>
  <si>
    <t>83b0b35c-dba6-4df8-b3d0-4ffb44709848</t>
  </si>
  <si>
    <t>riddlemichelle@gmail.com</t>
  </si>
  <si>
    <t>257035db-3fea-490a-a1f8-072dddb7570e</t>
  </si>
  <si>
    <t>othomas@yahoo.com</t>
  </si>
  <si>
    <t>31-03-2025</t>
  </si>
  <si>
    <t>135508d0-73b5-4ad5-a00b-4b356a0aa7d5</t>
  </si>
  <si>
    <t>shawn75@hotmail.com</t>
  </si>
  <si>
    <t>bb93cd40-d8df-4535-862d-baeade70bd30</t>
  </si>
  <si>
    <t>flynnraymond@yahoo.com</t>
  </si>
  <si>
    <t>d40e53ce-52a7-4a41-84be-d4867ea5a387</t>
  </si>
  <si>
    <t>patricia00@gmail.com</t>
  </si>
  <si>
    <t>042b03ca-75a7-4686-9632-1d31c8acffcf</t>
  </si>
  <si>
    <t>sharris@khan.com</t>
  </si>
  <si>
    <t>40198303-5c45-4e4d-a793-13b817e52113</t>
  </si>
  <si>
    <t>ugarrett@fischer.com</t>
  </si>
  <si>
    <t>21f89d06-13f3-4ade-ba10-013f36a2c52b</t>
  </si>
  <si>
    <t>lisa62@jones-reyes.com</t>
  </si>
  <si>
    <t>4c9bff5c-e188-4eaf-9e18-85c35037cd6b</t>
  </si>
  <si>
    <t>caseyelliott@santos.com</t>
  </si>
  <si>
    <t>14-09-2022</t>
  </si>
  <si>
    <t>dc268108-7140-41a1-afc2-ccfc9db7284b</t>
  </si>
  <si>
    <t>bbell@moody-wright.com</t>
  </si>
  <si>
    <t>b89f3a92-999a-4d86-99db-13028dab66d3</t>
  </si>
  <si>
    <t>aprilhicks@hotmail.com</t>
  </si>
  <si>
    <t>c8a738ab-0df8-4e12-a56b-61e04ba8a4ca</t>
  </si>
  <si>
    <t>victorwheeler@oneal.com</t>
  </si>
  <si>
    <t>91816091-d6c6-445c-9c5e-4e786307d4d1</t>
  </si>
  <si>
    <t>smithcarlos@yahoo.com</t>
  </si>
  <si>
    <t>29-10-2022</t>
  </si>
  <si>
    <t>f2dcb12b-0f7a-4302-ac2e-28150a3217d2</t>
  </si>
  <si>
    <t>fmiles@hotmail.com</t>
  </si>
  <si>
    <t>4708203b-2716-40c1-9db5-428389a3c811</t>
  </si>
  <si>
    <t>peter14@kim.com</t>
  </si>
  <si>
    <t>18-07-2024</t>
  </si>
  <si>
    <t>74102d5d-1db1-4bfc-af3a-5115ecb4678c</t>
  </si>
  <si>
    <t>smithderrick@martin.net</t>
  </si>
  <si>
    <t>425e0259-b884-46d2-928f-cf68c871d7b3</t>
  </si>
  <si>
    <t>wiseanthony@yahoo.com</t>
  </si>
  <si>
    <t>18-06-2024</t>
  </si>
  <si>
    <t>b65ad0f1-4350-4b06-9059-ea28861b4f5b</t>
  </si>
  <si>
    <t>porterashley@yahoo.com</t>
  </si>
  <si>
    <t>e4eec67c-1a57-49e4-85f8-e2f8414f4994</t>
  </si>
  <si>
    <t>trevinoalexander@ruiz.com</t>
  </si>
  <si>
    <t>090d9655-db84-4660-b5d8-fb91ee6081ac</t>
  </si>
  <si>
    <t>marcbutler@hotmail.com</t>
  </si>
  <si>
    <t>92502e59-13f0-4822-9374-8a1145712959</t>
  </si>
  <si>
    <t>lindajarvis@jones-marshall.com</t>
  </si>
  <si>
    <t>17-08-2023</t>
  </si>
  <si>
    <t>74ed5145-8d97-45c7-961d-5c8753c9fe59</t>
  </si>
  <si>
    <t>stevenvargas@yahoo.com</t>
  </si>
  <si>
    <t>c2aef674-8beb-4e78-a683-73a3bb82b796</t>
  </si>
  <si>
    <t>amberfields@wiley.biz</t>
  </si>
  <si>
    <t>fbad793f-87a1-4c02-b487-9e411a9c672a</t>
  </si>
  <si>
    <t>christopher38@haynes-watson.com</t>
  </si>
  <si>
    <t>28-07-2023</t>
  </si>
  <si>
    <t>a3209116-222d-46a4-8163-b6ce1877bc06</t>
  </si>
  <si>
    <t>joelgreen@yahoo.com</t>
  </si>
  <si>
    <t>53853918-bc40-45fa-94f7-6322b362c0d2</t>
  </si>
  <si>
    <t>kimberlyrichards@garcia.info</t>
  </si>
  <si>
    <t>5bb8b9c8-8932-49f3-9ee8-9a4c681134e2</t>
  </si>
  <si>
    <t>davislindsey@yahoo.com</t>
  </si>
  <si>
    <t>370b9a29-0a53-4df9-9a72-083cb266986c</t>
  </si>
  <si>
    <t>randy04@wilkins-thompson.biz</t>
  </si>
  <si>
    <t>3ff6579e-8cd4-490a-bf82-11bc8e52fc42</t>
  </si>
  <si>
    <t>brownkimberly@anderson.com</t>
  </si>
  <si>
    <t>15839b99-a50a-43dc-b004-e897a15b2e18</t>
  </si>
  <si>
    <t>gonzalezdebbie@davis.com</t>
  </si>
  <si>
    <t>2b015723-0cf6-47a5-b603-c36cf1394e3c</t>
  </si>
  <si>
    <t>reyesronald@yahoo.com</t>
  </si>
  <si>
    <t>47a48c42-4665-4497-afe9-22aae886a011</t>
  </si>
  <si>
    <t>victor87@miller.com</t>
  </si>
  <si>
    <t>cc152a1b-e278-4642-a484-e035330faaa3</t>
  </si>
  <si>
    <t>wcasey@stephens-washington.org</t>
  </si>
  <si>
    <t>18-01-2024</t>
  </si>
  <si>
    <t>2e0869c1-453b-45fe-a36c-f4995254aad3</t>
  </si>
  <si>
    <t>stokesthomas@yahoo.com</t>
  </si>
  <si>
    <t>26-05-2024</t>
  </si>
  <si>
    <t>28dd2bfd-f956-4e95-bb96-4c74ffe62994</t>
  </si>
  <si>
    <t>30-09-2024</t>
  </si>
  <si>
    <t>382b5b86-f2a3-4efd-bf13-8c80c398c332</t>
  </si>
  <si>
    <t>joelstewart@wolfe.com</t>
  </si>
  <si>
    <t>f2c84743-9027-4770-a460-d0d2904883c1</t>
  </si>
  <si>
    <t>gregory01@gmail.com</t>
  </si>
  <si>
    <t>86c5547c-051a-4039-b803-dcee9a069295</t>
  </si>
  <si>
    <t>jennifer50@hernandez.com</t>
  </si>
  <si>
    <t>5d696bc8-dc54-459b-86bb-42c7d8b2f8b6</t>
  </si>
  <si>
    <t>rogersmarcus@gmail.com</t>
  </si>
  <si>
    <t>26-09-2022</t>
  </si>
  <si>
    <t>7cb923f5-f5ed-4382-a3a6-ef83cab63107</t>
  </si>
  <si>
    <t>elizabetholsen@yahoo.com</t>
  </si>
  <si>
    <t>14-02-2024</t>
  </si>
  <si>
    <t>2099e71f-4b65-4bcc-b041-6f19bbe71835</t>
  </si>
  <si>
    <t>whitelucas@hotmail.com</t>
  </si>
  <si>
    <t>27-07-2023</t>
  </si>
  <si>
    <t>efcac577-1aa6-47cb-90c7-e6aca3bfe403</t>
  </si>
  <si>
    <t>daisymccarty@hotmail.com</t>
  </si>
  <si>
    <t>16-03-2023</t>
  </si>
  <si>
    <t>55f3ad50-e2fb-4984-bab2-7bcea39c3bd5</t>
  </si>
  <si>
    <t>jonathan10@cruz.biz</t>
  </si>
  <si>
    <t>e1bbb8cd-7e3a-4f07-a9fd-28e6e271fff9</t>
  </si>
  <si>
    <t>franciscojones@gmail.com</t>
  </si>
  <si>
    <t>21-12-2022</t>
  </si>
  <si>
    <t>f3a02120-42d9-43ee-9197-6e750523d4fd</t>
  </si>
  <si>
    <t>paynerachael@morgan.info</t>
  </si>
  <si>
    <t>a754a29f-f143-4545-ae6b-34b907ef2ba8</t>
  </si>
  <si>
    <t>jamie36@spencer.com</t>
  </si>
  <si>
    <t>64953d5f-0cb4-4891-988d-f23b3ccff6eb</t>
  </si>
  <si>
    <t>pattersonkelly@hotmail.com</t>
  </si>
  <si>
    <t>18d42238-331d-435c-baf6-cd4199a7b99b</t>
  </si>
  <si>
    <t>tanthony@ruiz-jacobson.com</t>
  </si>
  <si>
    <t>2f546033-6334-4a2a-8b4b-d7e7a4515ae0</t>
  </si>
  <si>
    <t>scott43@elliott-hernandez.com</t>
  </si>
  <si>
    <t>8a9c66f7-cee4-4512-9802-b640ab0b4cc5</t>
  </si>
  <si>
    <t>acardenas@mcdaniel.com</t>
  </si>
  <si>
    <t>e71c681a-6511-461a-9436-65f54c819260</t>
  </si>
  <si>
    <t>averyshane@stanton.com</t>
  </si>
  <si>
    <t>15-04-2024</t>
  </si>
  <si>
    <t>aee14f87-fcff-49e3-940f-f5896c624c2c</t>
  </si>
  <si>
    <t>renee11@yahoo.com</t>
  </si>
  <si>
    <t>db4bb8eb-537d-4bd1-8d53-6c7565b90e94</t>
  </si>
  <si>
    <t>perryeddie@hotmail.com</t>
  </si>
  <si>
    <t>18-08-2024</t>
  </si>
  <si>
    <t>19a6f80e-f08c-46c2-b6ff-3521c2250530</t>
  </si>
  <si>
    <t>natalie46@hotmail.com</t>
  </si>
  <si>
    <t>28-09-2024</t>
  </si>
  <si>
    <t>099759a3-7919-455c-9be4-f19f92701d60</t>
  </si>
  <si>
    <t>fosternatasha@hotmail.com</t>
  </si>
  <si>
    <t>30-04-2024</t>
  </si>
  <si>
    <t>ebbbd763-79a7-463b-bee9-75da0c9e5550</t>
  </si>
  <si>
    <t>juan71@gmail.com</t>
  </si>
  <si>
    <t>716fb276-be64-4c2a-b966-71a54cec495b</t>
  </si>
  <si>
    <t>711456de-301c-4db3-96db-80dba543148e</t>
  </si>
  <si>
    <t>robertsonerik@yahoo.com</t>
  </si>
  <si>
    <t>d9ee7dc9-c7cf-4ca8-a2b9-f24c67443fb8</t>
  </si>
  <si>
    <t>wrightstephen@bush-hill.info</t>
  </si>
  <si>
    <t>1fb621ae-ec4e-4cbb-a2aa-378c659e0258</t>
  </si>
  <si>
    <t>susanwells@hotmail.com</t>
  </si>
  <si>
    <t>30-05-2024</t>
  </si>
  <si>
    <t>e4fd6c34-d670-4a21-a9dc-073e5820b3f2</t>
  </si>
  <si>
    <t>kwilliams@vincent.com</t>
  </si>
  <si>
    <t>68d576b8-a6ce-4d7a-84e2-a94b34ec5264</t>
  </si>
  <si>
    <t>pbuck@burke.com</t>
  </si>
  <si>
    <t>22-02-2025</t>
  </si>
  <si>
    <t>4e329b4b-f168-4605-8e1a-16699bbc6cbc</t>
  </si>
  <si>
    <t>stephen37@yahoo.com</t>
  </si>
  <si>
    <t>65abc9ff-9fa4-4627-9306-08be8548867b</t>
  </si>
  <si>
    <t>kenneth17@gmail.com</t>
  </si>
  <si>
    <t>21-02-2025</t>
  </si>
  <si>
    <t>533c2ed5-a3fe-4479-86c7-9b36fd053963</t>
  </si>
  <si>
    <t>edwardcannon@gmail.com</t>
  </si>
  <si>
    <t>ae46024d-51d0-4ef3-a918-83fc6772fe9f</t>
  </si>
  <si>
    <t>rebecca66@hotmail.com</t>
  </si>
  <si>
    <t>25-10-2024</t>
  </si>
  <si>
    <t>92715f6e-fea8-4e3a-b544-01cb95410a9d</t>
  </si>
  <si>
    <t>william28@gmail.com</t>
  </si>
  <si>
    <t>31-05-2022</t>
  </si>
  <si>
    <t>bdacdc5e-20c0-4275-b885-187d18fc83b7</t>
  </si>
  <si>
    <t>destiny35@garner.biz</t>
  </si>
  <si>
    <t>4b46ef33-95e7-4614-82b4-02815f269466</t>
  </si>
  <si>
    <t>gpreston@dillon.net</t>
  </si>
  <si>
    <t>daaf7529-deef-482a-8dd7-015869c165ae</t>
  </si>
  <si>
    <t>lesliebaldwin@gmail.com</t>
  </si>
  <si>
    <t>2d445af8-fc94-46b1-a18b-5d1555273407</t>
  </si>
  <si>
    <t>barbaramoore@anderson.biz</t>
  </si>
  <si>
    <t>62210670-7a36-4788-b71f-b9a66dd49c96</t>
  </si>
  <si>
    <t>katherine83@rhodes.com</t>
  </si>
  <si>
    <t>24-12-2023</t>
  </si>
  <si>
    <t>4fe54745-5827-4e80-a082-1918b18ad67d</t>
  </si>
  <si>
    <t>colonkenneth@bryant-meyer.net</t>
  </si>
  <si>
    <t>24-03-2023</t>
  </si>
  <si>
    <t>fed747be-afd0-42f7-a352-44446f04af36</t>
  </si>
  <si>
    <t>stacyhull@smith-walker.com</t>
  </si>
  <si>
    <t>13-09-2023</t>
  </si>
  <si>
    <t>812faa38-96f6-4c09-859c-1ba0bbec721d</t>
  </si>
  <si>
    <t>qmcdowell@dean.com</t>
  </si>
  <si>
    <t>b0937085-0c59-41f8-850d-cbfed60bf603</t>
  </si>
  <si>
    <t>nmiles@hotmail.com</t>
  </si>
  <si>
    <t>16-01-2025</t>
  </si>
  <si>
    <t>6bbe3b5a-4d15-47d8-8261-c87aa15c159a</t>
  </si>
  <si>
    <t>d4a5a81e-6b38-4a0a-a31d-260bb362cd55</t>
  </si>
  <si>
    <t>glovertyler@hotmail.com</t>
  </si>
  <si>
    <t>85ece729-d4dd-4b56-8353-91b2c72850c1</t>
  </si>
  <si>
    <t>kelleyrenee@fitzpatrick.com</t>
  </si>
  <si>
    <t>7e7d9a19-ab45-4578-92fb-acf6d5d1c669</t>
  </si>
  <si>
    <t>dawn74@marshall-garcia.com</t>
  </si>
  <si>
    <t>25-09-2022</t>
  </si>
  <si>
    <t>cd3566ef-5c37-4739-8a62-9c5eda2cf852</t>
  </si>
  <si>
    <t>christianelizabeth@murphy.org</t>
  </si>
  <si>
    <t>5f642a53-17cb-485d-bbaa-574fe0e3c5ce</t>
  </si>
  <si>
    <t>mary76@hotmail.com</t>
  </si>
  <si>
    <t>b9f6143b-b238-4056-a1ec-47541cf14654</t>
  </si>
  <si>
    <t>rpham@yahoo.com</t>
  </si>
  <si>
    <t>5bcd236c-c777-4fae-a137-58c39c7faca6</t>
  </si>
  <si>
    <t>hknapp@alexander-brown.com</t>
  </si>
  <si>
    <t>13-01-2023</t>
  </si>
  <si>
    <t>865a7766-ad8c-4fea-9e4b-061eb45e9463</t>
  </si>
  <si>
    <t>reynoldsjessica@yahoo.com</t>
  </si>
  <si>
    <t>62874624-a433-4510-ad21-b4cca9e8f0d8</t>
  </si>
  <si>
    <t>schneidereric@christian-booth.com</t>
  </si>
  <si>
    <t>26-09-2023</t>
  </si>
  <si>
    <t>f85b6d0a-54b5-4635-bdab-161452150ed8</t>
  </si>
  <si>
    <t>fmontoya@yahoo.com</t>
  </si>
  <si>
    <t>1688782f-72b6-46ca-92b2-6acdcd1f75a3</t>
  </si>
  <si>
    <t>garciarobert@hotmail.com</t>
  </si>
  <si>
    <t>26-02-2024</t>
  </si>
  <si>
    <t>cab24f24-1744-4e3f-936e-c1bd000b1f5e</t>
  </si>
  <si>
    <t>xclements@velasquez.com</t>
  </si>
  <si>
    <t>791f49f6-9996-4612-9ea8-7552c47566bf</t>
  </si>
  <si>
    <t>aaronkelly@brandt.com</t>
  </si>
  <si>
    <t>24-08-2024</t>
  </si>
  <si>
    <t>23f47a55-7e0f-40b2-aa06-1609e599bd3c</t>
  </si>
  <si>
    <t>jacobconrad@yahoo.com</t>
  </si>
  <si>
    <t>17-06-2022</t>
  </si>
  <si>
    <t>30c9c51f-c80b-4af7-9315-fafa7500f785</t>
  </si>
  <si>
    <t>1f8b4af1-96bc-432d-ac11-7babd6642fe8</t>
  </si>
  <si>
    <t>vsmith@tran.org</t>
  </si>
  <si>
    <t>15-12-2024</t>
  </si>
  <si>
    <t>ebd14b0c-c7f4-44f9-8222-1ad3eca391d4</t>
  </si>
  <si>
    <t>hughescaroline@gordon-cruz.org</t>
  </si>
  <si>
    <t>26-04-2024</t>
  </si>
  <si>
    <t>65daced0-460a-4125-bf8c-93d4c32afc4a</t>
  </si>
  <si>
    <t>robertgraves@hunt.com</t>
  </si>
  <si>
    <t>17-03-2025</t>
  </si>
  <si>
    <t>35afbb2d-336d-4786-b7a3-c30aa1f0fa7a</t>
  </si>
  <si>
    <t>williambenson@page-hodges.net</t>
  </si>
  <si>
    <t>13-08-2024</t>
  </si>
  <si>
    <t>aacad101-f153-4f68-9215-583a9532caba</t>
  </si>
  <si>
    <t>hstokes@gmail.com</t>
  </si>
  <si>
    <t>22-04-2024</t>
  </si>
  <si>
    <t>ab95c72f-0d95-4af5-a534-21bc6180b78a</t>
  </si>
  <si>
    <t>dwayne04@gmail.com</t>
  </si>
  <si>
    <t>16-05-2022</t>
  </si>
  <si>
    <t>73dd3bc6-d064-45a8-9bd2-9cb108453b2f</t>
  </si>
  <si>
    <t>yyoung@roberts.biz</t>
  </si>
  <si>
    <t>25-07-2024</t>
  </si>
  <si>
    <t>af65e8cc-f9cf-4499-89c1-ad45f4ea6b97</t>
  </si>
  <si>
    <t>christinenorman@yahoo.com</t>
  </si>
  <si>
    <t>14-01-2024</t>
  </si>
  <si>
    <t>b5a4c55b-b462-4214-a23f-f67de9572bc2</t>
  </si>
  <si>
    <t>kellythompson@jones.com</t>
  </si>
  <si>
    <t>8e7d3f5a-4773-466a-adb2-b0200a670143</t>
  </si>
  <si>
    <t>13-11-2023</t>
  </si>
  <si>
    <t>efffa2f4-b5ae-429d-b761-7d80549fc34c</t>
  </si>
  <si>
    <t>tracy98@jones-zimmerman.net</t>
  </si>
  <si>
    <t>15-04-2022</t>
  </si>
  <si>
    <t>11740357-8546-4426-af12-0b9ef4fd25b7</t>
  </si>
  <si>
    <t>baileynicole@hotmail.com</t>
  </si>
  <si>
    <t>37ec07a6-4b27-4079-9c5d-3f1b54c0c6c2</t>
  </si>
  <si>
    <t>caldwellsean@austin.com</t>
  </si>
  <si>
    <t>1d06149e-f1ea-464a-8bd4-31ccea7a8c21</t>
  </si>
  <si>
    <t>stucker@hotmail.com</t>
  </si>
  <si>
    <t>20-11-2023</t>
  </si>
  <si>
    <t>f2be029f-1514-4755-838e-9a615200044b</t>
  </si>
  <si>
    <t>clarkcrystal@hancock.com</t>
  </si>
  <si>
    <t>31-01-2023</t>
  </si>
  <si>
    <t>e0ee5e8a-b3e6-44c6-9428-df6c89aa4293</t>
  </si>
  <si>
    <t>andrewlove@miller.com</t>
  </si>
  <si>
    <t>20-02-2023</t>
  </si>
  <si>
    <t>d255a4de-9330-4a83-9208-7e208ede9b46</t>
  </si>
  <si>
    <t>ystewart@hotmail.com</t>
  </si>
  <si>
    <t>b864a47b-a434-47fb-8182-978288eae7d4</t>
  </si>
  <si>
    <t>sarah14@turner.info</t>
  </si>
  <si>
    <t>07e3c39a-a925-4745-9276-9c9665262474</t>
  </si>
  <si>
    <t>susan24@hotmail.com</t>
  </si>
  <si>
    <t>02dabd76-f310-4525-b517-9e725f857b21</t>
  </si>
  <si>
    <t>fmedina@clark-figueroa.com</t>
  </si>
  <si>
    <t>d9f93502-a55b-444f-a7d7-3d1d69a3b991</t>
  </si>
  <si>
    <t>dannylambert@hotmail.com</t>
  </si>
  <si>
    <t>fd75a5f3-eeaf-4a83-8044-46bfd9f48bbd</t>
  </si>
  <si>
    <t>corey97@howard-lambert.com</t>
  </si>
  <si>
    <t>30-06-2022</t>
  </si>
  <si>
    <t>e66e2c11-11de-4ebf-9e98-961d48febf6d</t>
  </si>
  <si>
    <t>arianadiaz@yahoo.com</t>
  </si>
  <si>
    <t>3f05557c-502e-4818-813c-a9982b2bf58c</t>
  </si>
  <si>
    <t>dennis57@yahoo.com</t>
  </si>
  <si>
    <t>7caa281b-4e33-4644-8657-20ae5bd67d4d</t>
  </si>
  <si>
    <t>patriciagonzalez@hotmail.com</t>
  </si>
  <si>
    <t>27-02-2024</t>
  </si>
  <si>
    <t>e4610160-134d-495a-ba38-8c8f139309d1</t>
  </si>
  <si>
    <t>rebeccaarnold@hotmail.com</t>
  </si>
  <si>
    <t>260ccfb4-c673-4380-a766-861778dbcde3</t>
  </si>
  <si>
    <t>stevendixon@yahoo.com</t>
  </si>
  <si>
    <t>23-07-2024</t>
  </si>
  <si>
    <t>3d274ad5-a9a5-4c24-82b6-22e9808e08d2</t>
  </si>
  <si>
    <t>seanwhite@hopkins.info</t>
  </si>
  <si>
    <t>24-10-2023</t>
  </si>
  <si>
    <t>7cd61da4-c2ef-4a8b-b804-87860a58f43c</t>
  </si>
  <si>
    <t>paul70@hooper.com</t>
  </si>
  <si>
    <t>16-10-2023</t>
  </si>
  <si>
    <t>d463c183-a231-4211-8578-b1c6f7ebc69a</t>
  </si>
  <si>
    <t>xvaldez@valdez.biz</t>
  </si>
  <si>
    <t>d1366db1-5a57-4607-a7e5-46468430f0fa</t>
  </si>
  <si>
    <t>scotthall@schneider.com</t>
  </si>
  <si>
    <t>19-03-2023</t>
  </si>
  <si>
    <t>a93e7b5b-1e4a-43a7-9123-f7c1b7a1267e</t>
  </si>
  <si>
    <t>lmendoza@gmail.com</t>
  </si>
  <si>
    <t>28-10-2024</t>
  </si>
  <si>
    <t>3e612d66-05bf-4618-a930-b0c4d5576899</t>
  </si>
  <si>
    <t>brianscott@black.org</t>
  </si>
  <si>
    <t>b8344070-e0e5-46e5-84c4-4853a33b3dfd</t>
  </si>
  <si>
    <t>eobrien@jackson-greer.org</t>
  </si>
  <si>
    <t>29-08-2024</t>
  </si>
  <si>
    <t>c47a3b7e-d209-483b-9528-4c0acb6bf562</t>
  </si>
  <si>
    <t>ecarlson@gmail.com</t>
  </si>
  <si>
    <t>14-11-2022</t>
  </si>
  <si>
    <t>043d72db-1bcb-404c-a1d8-b96a62ada157</t>
  </si>
  <si>
    <t>catherinethompson@hotmail.com</t>
  </si>
  <si>
    <t>15-11-2023</t>
  </si>
  <si>
    <t>880bcb0e-c8ab-46ac-a0b4-659a09fe4cdd</t>
  </si>
  <si>
    <t>princekimberly@reynolds.net</t>
  </si>
  <si>
    <t>24-10-2024</t>
  </si>
  <si>
    <t>7b6c7129-cd63-4ba8-b03c-664b3abf9c65</t>
  </si>
  <si>
    <t>eanderson@kent.com</t>
  </si>
  <si>
    <t>41ff81d1-689d-4205-8b31-f4d8e073c1d0</t>
  </si>
  <si>
    <t>brooksjamie@ortiz-rodriguez.biz</t>
  </si>
  <si>
    <t>22-10-2024</t>
  </si>
  <si>
    <t>dadfc499-42e4-4f01-80ee-131d95dad216</t>
  </si>
  <si>
    <t>69c9520f-3425-449c-8145-d6ba65bf8e04</t>
  </si>
  <si>
    <t>vanessa95@hotmail.com</t>
  </si>
  <si>
    <t>27-02-2025</t>
  </si>
  <si>
    <t>dd23ff41-dae1-4586-a358-755cbc5c3cd8</t>
  </si>
  <si>
    <t>lewisrichard@owen-mendez.com</t>
  </si>
  <si>
    <t>015aba1d-a2c8-4f62-b6ee-137d639c4c6c</t>
  </si>
  <si>
    <t>brownjeffrey@gmail.com</t>
  </si>
  <si>
    <t>ee415f16-6263-407c-b978-7c4b09aa5570</t>
  </si>
  <si>
    <t>daniellegonzales@jefferson.com</t>
  </si>
  <si>
    <t>82b34384-9979-4f26-88b1-90e1089a9f4f</t>
  </si>
  <si>
    <t>john02@shea.com</t>
  </si>
  <si>
    <t>33478a91-9609-498e-a7cb-a27a65281970</t>
  </si>
  <si>
    <t>jessica89@bailey-ochoa.com</t>
  </si>
  <si>
    <t>ee01b9e0-746b-461a-b1cc-6738f68ae9b7</t>
  </si>
  <si>
    <t>gordonmatthew@pratt.net</t>
  </si>
  <si>
    <t>f74f6900-7159-4914-b1b6-8ecd400945ce</t>
  </si>
  <si>
    <t>lmaldonado@gmail.com</t>
  </si>
  <si>
    <t>16-09-2024</t>
  </si>
  <si>
    <t>61f6dfbe-114b-4c79-8200-79f51dc3c26e</t>
  </si>
  <si>
    <t>robert58@smith.com</t>
  </si>
  <si>
    <t>24-04-2024</t>
  </si>
  <si>
    <t>578cd875-d231-4372-bfb0-942cac777762</t>
  </si>
  <si>
    <t>patriciaadams@hotmail.com</t>
  </si>
  <si>
    <t>17-12-2023</t>
  </si>
  <si>
    <t>7fbe6bb3-30ae-412d-a8f1-0194ee25356a</t>
  </si>
  <si>
    <t>d5bea8dc-33e8-4249-baad-584034ef71df</t>
  </si>
  <si>
    <t>moraemma@vasquez.com</t>
  </si>
  <si>
    <t>24-05-2023</t>
  </si>
  <si>
    <t>7e0a04c2-50bf-4995-9ee4-105d5f06bc76</t>
  </si>
  <si>
    <t>wwhite@hotmail.com</t>
  </si>
  <si>
    <t>25-04-2024</t>
  </si>
  <si>
    <t>93a05478-c00b-49de-b8db-128d65db6e43</t>
  </si>
  <si>
    <t>phillip27@wolfe.com</t>
  </si>
  <si>
    <t>16-06-2023</t>
  </si>
  <si>
    <t>35f3de4a-ac92-44b4-8306-a2580227b8d5</t>
  </si>
  <si>
    <t>amyyoung@yahoo.com</t>
  </si>
  <si>
    <t>7faf6458-2f14-4777-9dad-348e57d52b78</t>
  </si>
  <si>
    <t>lramirez@hotmail.com</t>
  </si>
  <si>
    <t>14-11-2024</t>
  </si>
  <si>
    <t>3a8359b6-af9e-4a0e-936d-b4a7fab1996a</t>
  </si>
  <si>
    <t>zgonzalez@hotmail.com</t>
  </si>
  <si>
    <t>27-10-2022</t>
  </si>
  <si>
    <t>2d36226c-027e-489c-8e40-483b7915ad7e</t>
  </si>
  <si>
    <t>jevans@hotmail.com</t>
  </si>
  <si>
    <t>25-11-2022</t>
  </si>
  <si>
    <t>29d0c613-b0c7-4002-9956-699065fdaadb</t>
  </si>
  <si>
    <t>qgarner@ward-grant.com</t>
  </si>
  <si>
    <t>20-06-2022</t>
  </si>
  <si>
    <t>59e110eb-1f09-4b9d-a969-29b20513eda8</t>
  </si>
  <si>
    <t>michael87@griffin.info</t>
  </si>
  <si>
    <t>23-09-2023</t>
  </si>
  <si>
    <t>2ae63af6-de46-422e-a514-c7cef4e35f7b</t>
  </si>
  <si>
    <t>millermatthew@yahoo.com</t>
  </si>
  <si>
    <t>13-12-2024</t>
  </si>
  <si>
    <t>44791214-b5de-4807-8a96-5478a72bdddd</t>
  </si>
  <si>
    <t>lgutierrez@gmail.com</t>
  </si>
  <si>
    <t>406bf02d-a97a-4f4e-bc10-871bba4f4b03</t>
  </si>
  <si>
    <t>egarcia@kelley-johnson.biz</t>
  </si>
  <si>
    <t>18-10-2022</t>
  </si>
  <si>
    <t>1a9b0d42-154f-437d-befa-c198c3d6cd54</t>
  </si>
  <si>
    <t>jerome47@hotmail.com</t>
  </si>
  <si>
    <t>28-06-2024</t>
  </si>
  <si>
    <t>2bacf712-d6a9-49e8-86d8-95e5219b606d</t>
  </si>
  <si>
    <t>imcdonald@yahoo.com</t>
  </si>
  <si>
    <t>20-10-2022</t>
  </si>
  <si>
    <t>f2cffcae-f833-4bfb-a296-e3f171e15b9f</t>
  </si>
  <si>
    <t>regina78@gmail.com</t>
  </si>
  <si>
    <t>6986305a-5da3-49cf-8ed0-730d711dc1dd</t>
  </si>
  <si>
    <t>justin80@weeks.com</t>
  </si>
  <si>
    <t>24-08-2022</t>
  </si>
  <si>
    <t>3b30ee97-98d5-4cf5-8afc-f9e8cc476b72</t>
  </si>
  <si>
    <t>twright@hotmail.com</t>
  </si>
  <si>
    <t>3878becf-60dc-42eb-9413-c85063c4e76d</t>
  </si>
  <si>
    <t>deborah84@yahoo.com</t>
  </si>
  <si>
    <t>22f9cafe-2eb2-4ca3-9186-da93da7dcc53</t>
  </si>
  <si>
    <t>blopez@gmail.com</t>
  </si>
  <si>
    <t>24-01-2023</t>
  </si>
  <si>
    <t>2f999b2a-05aa-4eab-88f3-d7eaf83f5274</t>
  </si>
  <si>
    <t>halledward@yahoo.com</t>
  </si>
  <si>
    <t>23-06-2022</t>
  </si>
  <si>
    <t>c9254bb5-4fc3-4d4e-ab95-0c1d578799d9</t>
  </si>
  <si>
    <t>christopher20@rowe-jones.info</t>
  </si>
  <si>
    <t>4005353d-d76f-4e65-a54c-87393133839e</t>
  </si>
  <si>
    <t>cwise@rojas.com</t>
  </si>
  <si>
    <t>85695f97-180d-4855-855f-fde8bc3e1d19</t>
  </si>
  <si>
    <t>eric08@hotmail.com</t>
  </si>
  <si>
    <t>4c7f03bb-a376-4c2d-bb31-dcdc40d91a8e</t>
  </si>
  <si>
    <t>youngryan@jackson.org</t>
  </si>
  <si>
    <t>02493a09-3e3b-4a40-8a05-53a26553b15f</t>
  </si>
  <si>
    <t>kelli32@davis-montgomery.com</t>
  </si>
  <si>
    <t>b38a3db1-2767-42d3-a502-dc4b5b0334d8</t>
  </si>
  <si>
    <t>linda73@gmail.com</t>
  </si>
  <si>
    <t>227dcecc-b972-493a-9bb0-dd7660b57717</t>
  </si>
  <si>
    <t>llopez@hotmail.com</t>
  </si>
  <si>
    <t>467ba9e5-77e8-4762-bb7e-b97952dcbffd</t>
  </si>
  <si>
    <t>schmidtshannon@weaver-gibson.net</t>
  </si>
  <si>
    <t>29-09-2023</t>
  </si>
  <si>
    <t>04cad30a-e207-4b20-af7f-2cd7bbd0fe6c</t>
  </si>
  <si>
    <t>16-11-2023</t>
  </si>
  <si>
    <t>f7980131-a885-47b4-9037-2a5cb893b08a</t>
  </si>
  <si>
    <t>chloemorris@hotmail.com</t>
  </si>
  <si>
    <t>a8ad1539-85f0-486a-98a4-40bd1c4760a5</t>
  </si>
  <si>
    <t>daniellee@duncan.info</t>
  </si>
  <si>
    <t>20-08-2023</t>
  </si>
  <si>
    <t>4185300d-971d-45fd-b389-50ce9fbc879e</t>
  </si>
  <si>
    <t>dianahebert@mcdonald.com</t>
  </si>
  <si>
    <t>e3f342a8-f030-4fd4-be54-898e8eda6433</t>
  </si>
  <si>
    <t>bbfb1b71-0a68-4eb8-876d-e8c5440c7e5b</t>
  </si>
  <si>
    <t>hardyamanda@lee.com</t>
  </si>
  <si>
    <t>20-11-2024</t>
  </si>
  <si>
    <t>8ef4d74b-2dcc-4095-b28f-9444a0154d65</t>
  </si>
  <si>
    <t>bpark@gmail.com</t>
  </si>
  <si>
    <t>66cc7376-8cca-4963-ae2e-77a4cadec379</t>
  </si>
  <si>
    <t>rachel85@yahoo.com</t>
  </si>
  <si>
    <t>d37ee471-6e3b-4507-a21c-1209c3a1962d</t>
  </si>
  <si>
    <t>vcannon@ward-chavez.biz</t>
  </si>
  <si>
    <t>48d3d2ce-fba3-491f-88df-aaf8b9efaad6</t>
  </si>
  <si>
    <t>evansjeffrey@yahoo.com</t>
  </si>
  <si>
    <t>b0916fb7-f17f-4f92-926a-a790c5828939</t>
  </si>
  <si>
    <t>johnsonmichael@baker.com</t>
  </si>
  <si>
    <t>17871810-4ce0-4ecb-8fa2-8fb84199322e</t>
  </si>
  <si>
    <t>laura27@warner.com</t>
  </si>
  <si>
    <t>61ad018a-9387-4413-8eef-7261bb1502ea</t>
  </si>
  <si>
    <t>hbutler@gmail.com</t>
  </si>
  <si>
    <t>02ed5d15-edbc-46d8-9a30-7096d97766be</t>
  </si>
  <si>
    <t>amber25@wolfe.biz</t>
  </si>
  <si>
    <t>15-01-2025</t>
  </si>
  <si>
    <t>8135f15a-9343-46ea-985a-9548c0ba22a4</t>
  </si>
  <si>
    <t>matthewalvarez@williams.net</t>
  </si>
  <si>
    <t>c31496ea-2160-446e-b2a7-a475c6196773</t>
  </si>
  <si>
    <t>johnadams@morris-glass.com</t>
  </si>
  <si>
    <t>5d822e3a-6c6d-482b-a9e0-8370abf7a5d0</t>
  </si>
  <si>
    <t>gary59@hanson-alexander.com</t>
  </si>
  <si>
    <t>28-09-2022</t>
  </si>
  <si>
    <t>c1fad753-27ef-4a4b-9fb2-b838af73b3cf</t>
  </si>
  <si>
    <t>mistywilkins@cooper.com</t>
  </si>
  <si>
    <t>3581a632-54f5-4f70-85d2-d205789fed96</t>
  </si>
  <si>
    <t>jdean@hotmail.com</t>
  </si>
  <si>
    <t>953fcfd4-6069-4b6d-84b5-1c12ab132032</t>
  </si>
  <si>
    <t>james94@marshall.com</t>
  </si>
  <si>
    <t>27-03-2025</t>
  </si>
  <si>
    <t>da221b85-a9b9-4a1d-8574-98caa90e319d</t>
  </si>
  <si>
    <t>62f32fae-a63f-4f12-a226-a768de0e9c53</t>
  </si>
  <si>
    <t>todd98@lopez.info</t>
  </si>
  <si>
    <t>0a2d36a6-0580-4493-b664-6199ed25459e</t>
  </si>
  <si>
    <t>andrewsutton@yahoo.com</t>
  </si>
  <si>
    <t>fa6e3743-fef9-4d57-bc77-ea4a4d654036</t>
  </si>
  <si>
    <t>bzamora@hotmail.com</t>
  </si>
  <si>
    <t>e5ad481d-577f-4c16-a6d6-58fb39bfc9b6</t>
  </si>
  <si>
    <t>jallen@waller-browning.com</t>
  </si>
  <si>
    <t>a7087280-34ee-4b67-a1bb-d1838acfd4d6</t>
  </si>
  <si>
    <t>haley82@forbes-daugherty.com</t>
  </si>
  <si>
    <t>2875d40a-eac7-4c2e-9099-a283eedb0ce5</t>
  </si>
  <si>
    <t>lonniehobbs@johnson.biz</t>
  </si>
  <si>
    <t>20-01-2025</t>
  </si>
  <si>
    <t>d25ad576-ef0b-443e-bee0-47627168bdec</t>
  </si>
  <si>
    <t>andersonanthony@jensen.org</t>
  </si>
  <si>
    <t>22-07-2023</t>
  </si>
  <si>
    <t>5bf88d1d-06ad-4920-aff7-ff5d3b1d12cf</t>
  </si>
  <si>
    <t>jack67@yahoo.com</t>
  </si>
  <si>
    <t>08403234-39ed-4800-b179-79f929ede760</t>
  </si>
  <si>
    <t>juliamcneil@gmail.com</t>
  </si>
  <si>
    <t>fc5217cc-f467-4866-ad56-a2a02d54ff2b</t>
  </si>
  <si>
    <t>ronaldparsons@hotmail.com</t>
  </si>
  <si>
    <t>18-07-2022</t>
  </si>
  <si>
    <t>9c8b9550-64e7-4f9a-901a-0ccfb85f164b</t>
  </si>
  <si>
    <t>hayesmargaret@rich.net</t>
  </si>
  <si>
    <t>0a0c64e5-bc34-4b4f-bbdc-532e6546c66d</t>
  </si>
  <si>
    <t>kellysanders@ayala-mitchell.com</t>
  </si>
  <si>
    <t>20-07-2024</t>
  </si>
  <si>
    <t>0df6c527-eb45-4c38-9cf6-5e334b5f174b</t>
  </si>
  <si>
    <t>sharpdaniel@hotmail.com</t>
  </si>
  <si>
    <t>23-01-2024</t>
  </si>
  <si>
    <t>69df05c7-64a0-453f-a2a3-75568be15610</t>
  </si>
  <si>
    <t>23-03-2025</t>
  </si>
  <si>
    <t>400564b8-1716-43b1-b466-1e6fe1eeb1f1</t>
  </si>
  <si>
    <t>davisjasmin@cox.net</t>
  </si>
  <si>
    <t>8ce377d7-60f1-4528-a8ef-2f46f323123e</t>
  </si>
  <si>
    <t>mistywhite@williams.info</t>
  </si>
  <si>
    <t>e606d7c2-1e18-446d-ae42-1840a05f36c8</t>
  </si>
  <si>
    <t>ellismelissa@hotmail.com</t>
  </si>
  <si>
    <t>29-06-2023</t>
  </si>
  <si>
    <t>3ce5988c-7e53-4702-a1f8-d1929ba4d5a6</t>
  </si>
  <si>
    <t>burkeadam@hotmail.com</t>
  </si>
  <si>
    <t>d1f379b1-8ebb-4208-a0ee-404f9ea8fcb1</t>
  </si>
  <si>
    <t>thomasantonio@hotmail.com</t>
  </si>
  <si>
    <t>13-06-2023</t>
  </si>
  <si>
    <t>1673aefb-eb9e-44e0-94c3-b22e4c66aa4d</t>
  </si>
  <si>
    <t>tammycurry@yahoo.com</t>
  </si>
  <si>
    <t>30-10-2024</t>
  </si>
  <si>
    <t>52a473f9-4c9e-403a-84bd-338e17d71fc0</t>
  </si>
  <si>
    <t>carterdennis@hotmail.com</t>
  </si>
  <si>
    <t>864f36dd-69ec-49d5-86ec-ed9954470290</t>
  </si>
  <si>
    <t>mramsey@mitchell.net</t>
  </si>
  <si>
    <t>ed56c714-5a96-41f5-9f8c-eda5feb9ea24</t>
  </si>
  <si>
    <t>nmorton@gmail.com</t>
  </si>
  <si>
    <t>1e42d2b8-0067-4b62-b18c-d979fab0a15d</t>
  </si>
  <si>
    <t>vgutierrez@castro-walsh.com</t>
  </si>
  <si>
    <t>412181a3-4818-4004-b0a4-f5573381001f</t>
  </si>
  <si>
    <t>wilsonmathew@yahoo.com</t>
  </si>
  <si>
    <t>27-12-2024</t>
  </si>
  <si>
    <t>d500c147-0774-4c94-b5c9-f4599db1bd5e</t>
  </si>
  <si>
    <t>probles@gmail.com</t>
  </si>
  <si>
    <t>e45def26-75eb-4e8f-a090-360d27c7655a</t>
  </si>
  <si>
    <t>conleykevin@hotmail.com</t>
  </si>
  <si>
    <t>23-04-2024</t>
  </si>
  <si>
    <t>04cabb38-892f-4a69-8e20-17e150c4cb4b</t>
  </si>
  <si>
    <t>montesjuan@gmail.com</t>
  </si>
  <si>
    <t>23-02-2025</t>
  </si>
  <si>
    <t>88c62063-a063-43ca-a00f-c79cfbce7087</t>
  </si>
  <si>
    <t>janet50@gutierrez-crawford.com</t>
  </si>
  <si>
    <t>15-09-2023</t>
  </si>
  <si>
    <t>4d79132c-f362-4408-9457-530573b0220d</t>
  </si>
  <si>
    <t>robinwallace@lloyd.com</t>
  </si>
  <si>
    <t>bb8141f0-7bc4-4138-ac73-75985711d5fd</t>
  </si>
  <si>
    <t>jamiejohnson@reeves-boyd.com</t>
  </si>
  <si>
    <t>27-01-2023</t>
  </si>
  <si>
    <t>d91ea7e6-afe2-4940-8b45-8c23eeada90c</t>
  </si>
  <si>
    <t>meyerdonna@johnson-blake.com</t>
  </si>
  <si>
    <t>46d28109-495c-4ac8-b14a-abdd33579b27</t>
  </si>
  <si>
    <t>ericwilson@hotmail.com</t>
  </si>
  <si>
    <t>8ae3297e-34e2-4142-9a35-447583997ac5</t>
  </si>
  <si>
    <t>georgecollins@yahoo.com</t>
  </si>
  <si>
    <t>23-08-2024</t>
  </si>
  <si>
    <t>076c108d-214c-47b1-8cfc-64207192e443</t>
  </si>
  <si>
    <t>simmonsharold@vance.info</t>
  </si>
  <si>
    <t>24-07-2024</t>
  </si>
  <si>
    <t>d143e0a2-5513-474f-8ffc-1c545b0a31ea</t>
  </si>
  <si>
    <t>fbradley@mcdonald.info</t>
  </si>
  <si>
    <t>24caf1b8-394a-47fd-b28b-f8463b504fda</t>
  </si>
  <si>
    <t>hollyortega@yahoo.com</t>
  </si>
  <si>
    <t>79af8348-10bb-460d-87bf-63ee7ccd3dc0</t>
  </si>
  <si>
    <t>cassandra28@gmail.com</t>
  </si>
  <si>
    <t>1b63205f-cbf8-4149-b6da-99cdd14b256c</t>
  </si>
  <si>
    <t>pgarza@hotmail.com</t>
  </si>
  <si>
    <t>28-12-2023</t>
  </si>
  <si>
    <t>7b7ce7cc-f950-47fa-a8b5-8db58c466308</t>
  </si>
  <si>
    <t>vbradley@hotmail.com</t>
  </si>
  <si>
    <t>20-04-2023</t>
  </si>
  <si>
    <t>ab6b3f08-a9a0-44ef-ac4f-54163c749c16</t>
  </si>
  <si>
    <t>vargassteven@hotmail.com</t>
  </si>
  <si>
    <t>20-03-2025</t>
  </si>
  <si>
    <t>4edb6dc8-2d19-4d52-b1f9-b0e2d2701a52</t>
  </si>
  <si>
    <t>troy01@gmail.com</t>
  </si>
  <si>
    <t>c146ed52-e73b-4913-94ad-345ae3239264</t>
  </si>
  <si>
    <t>63d5e750-4a9f-450e-8800-61b673f621a8</t>
  </si>
  <si>
    <t>ashley46@hotmail.com</t>
  </si>
  <si>
    <t>24-11-2022</t>
  </si>
  <si>
    <t>02141a68-952d-486c-96db-8a18fd8398c3</t>
  </si>
  <si>
    <t>woodana@gmail.com</t>
  </si>
  <si>
    <t>fa8bd601-d21c-4315-8f5e-248eb40f040e</t>
  </si>
  <si>
    <t>zpark@flores.net</t>
  </si>
  <si>
    <t>239a046d-7991-4c51-ac64-9adfa998c8e1</t>
  </si>
  <si>
    <t>keithsalas@gmail.com</t>
  </si>
  <si>
    <t>04056d2b-a5fc-4671-925d-f20602f865f8</t>
  </si>
  <si>
    <t>taylorlinda@english-dominguez.biz</t>
  </si>
  <si>
    <t>6c936f69-8269-441a-b453-30442e07336d</t>
  </si>
  <si>
    <t>kjacobs@bradford-young.net</t>
  </si>
  <si>
    <t>30-11-2024</t>
  </si>
  <si>
    <t>938bd3f8-8bd1-4d4b-ad33-53fc692caaae</t>
  </si>
  <si>
    <t>carpentersuzanne@gmail.com</t>
  </si>
  <si>
    <t>30-05-2023</t>
  </si>
  <si>
    <t>fbcbd6ec-86c2-4d8f-bb36-07b0baed6f49</t>
  </si>
  <si>
    <t>sanchezcrystal@horne.org</t>
  </si>
  <si>
    <t>57f2a45f-e751-4d4b-8d82-9d529cf021b8</t>
  </si>
  <si>
    <t>robert44@gmail.com</t>
  </si>
  <si>
    <t>bfda55c9-98fe-44f3-ac40-d95ab1eedf64</t>
  </si>
  <si>
    <t>ashleydouglas@yahoo.com</t>
  </si>
  <si>
    <t>151f62f9-7c19-4e6f-896c-c03a06fd01e6</t>
  </si>
  <si>
    <t>4674a0eb-47ed-46dd-9da4-ec0f21ee0f6c</t>
  </si>
  <si>
    <t>donnawood@green.com</t>
  </si>
  <si>
    <t>dcacfa54-8702-44ad-8ca3-a4c42e4982cf</t>
  </si>
  <si>
    <t>amullins@young-alexander.com</t>
  </si>
  <si>
    <t>29-04-2024</t>
  </si>
  <si>
    <t>5856e1fc-d782-4ea3-bbff-16e993e7e893</t>
  </si>
  <si>
    <t>stevenalvarez@reese-goodwin.net</t>
  </si>
  <si>
    <t>28-02-2023</t>
  </si>
  <si>
    <t>63dba8c8-b4a2-4699-aefa-823b613a9ff9</t>
  </si>
  <si>
    <t>sara76@stewart.com</t>
  </si>
  <si>
    <t>d82010d1-f4c8-43a7-9a94-7a40a32e3ab5</t>
  </si>
  <si>
    <t>joseph14@hotmail.com</t>
  </si>
  <si>
    <t>acdfe0ff-c5ed-4982-b60b-36736422a73e</t>
  </si>
  <si>
    <t>erica25@smith.biz</t>
  </si>
  <si>
    <t>722944a9-af7c-4609-9a99-aae08677b81d</t>
  </si>
  <si>
    <t>harveybrian@douglas.com</t>
  </si>
  <si>
    <t>21419a14-9acc-400d-9b3f-b4a2161d6acf</t>
  </si>
  <si>
    <t>dominguezjon@guerrero-jones.info</t>
  </si>
  <si>
    <t>e744aa30-b135-4d67-ad4e-c8a4c4f4b844</t>
  </si>
  <si>
    <t>kimberly66@ferrell-scott.com</t>
  </si>
  <si>
    <t>fabb6609-7de1-4a85-91c4-194a70c98336</t>
  </si>
  <si>
    <t>thomaskayla@gmail.com</t>
  </si>
  <si>
    <t>710b7fa9-e9a0-420d-9b33-2e43a4b1cf6a</t>
  </si>
  <si>
    <t>fsmith@gmail.com</t>
  </si>
  <si>
    <t>15-11-2024</t>
  </si>
  <si>
    <t>09af9883-eed2-4f94-8038-dc84a3ed033a</t>
  </si>
  <si>
    <t>robertsonshelby@yahoo.com</t>
  </si>
  <si>
    <t>ba4ef72f-d813-4af7-a766-d37b6fa179a5</t>
  </si>
  <si>
    <t>xfinley@martinez-nichols.com</t>
  </si>
  <si>
    <t>18-04-2024</t>
  </si>
  <si>
    <t>0e213ce5-668e-410e-8d86-2412ae8cc97b</t>
  </si>
  <si>
    <t>randallkathleen@yahoo.com</t>
  </si>
  <si>
    <t>0a119bac-8df2-4ad5-ad36-db7e33ffb402</t>
  </si>
  <si>
    <t>mccoymichael@gmail.com</t>
  </si>
  <si>
    <t>23d34d22-3080-4ed6-bc3e-34af701fb3ea</t>
  </si>
  <si>
    <t>yprice@schneider.info</t>
  </si>
  <si>
    <t>5674b9e2-0e59-45aa-96db-638a097ba119</t>
  </si>
  <si>
    <t>joycehall@gmail.com</t>
  </si>
  <si>
    <t>a76180c7-7d28-4421-a43f-45febc4716ad</t>
  </si>
  <si>
    <t>alexischen@hoover-davis.org</t>
  </si>
  <si>
    <t>d15b5a37-105f-46aa-974e-8f83d5d9a385</t>
  </si>
  <si>
    <t>brockronald@gregory.org</t>
  </si>
  <si>
    <t>28-12-2022</t>
  </si>
  <si>
    <t>f6f61488-d620-45f0-9253-b6f72328051e</t>
  </si>
  <si>
    <t>martinezdonald@yahoo.com</t>
  </si>
  <si>
    <t>2a3dd769-8dac-410d-9eb3-8ef5b24070ca</t>
  </si>
  <si>
    <t>bstrickland@miller-smith.com</t>
  </si>
  <si>
    <t>24-12-2022</t>
  </si>
  <si>
    <t>6a8d8a70-48a2-4172-a30c-dee297feb937</t>
  </si>
  <si>
    <t>douglasnelson@jenkins-hurley.org</t>
  </si>
  <si>
    <t>b79a566b-2e14-42be-98a5-47b209a18b34</t>
  </si>
  <si>
    <t>jamesdowns@montgomery.net</t>
  </si>
  <si>
    <t>16-03-2025</t>
  </si>
  <si>
    <t>a8c9aa31-a05f-45e6-8534-6e4176d6dc39</t>
  </si>
  <si>
    <t>kjimenez@livingston.com</t>
  </si>
  <si>
    <t>13-03-2023</t>
  </si>
  <si>
    <t>ce1e8d1f-9de7-4f7b-9594-552b405a8e7e</t>
  </si>
  <si>
    <t>2875ad5d-2d06-4862-8990-779cecc3b699</t>
  </si>
  <si>
    <t>uwatkins@gonzalez-rhodes.com</t>
  </si>
  <si>
    <t>27-06-2022</t>
  </si>
  <si>
    <t>3a4fece7-537d-46c6-9c31-aaf3c76aec88</t>
  </si>
  <si>
    <t>charlesrichards@gmail.com</t>
  </si>
  <si>
    <t>30-03-2023</t>
  </si>
  <si>
    <t>9c03d65c-ed8a-428c-b756-999b251adf0e</t>
  </si>
  <si>
    <t>theresa35@johnson.com</t>
  </si>
  <si>
    <t>13-02-2024</t>
  </si>
  <si>
    <t>772d416d-da05-42fc-9c71-a82122f1c32b</t>
  </si>
  <si>
    <t>kristinelittle@hotmail.com</t>
  </si>
  <si>
    <t>dae18b28-8d81-44b0-b85a-d28793ffc45f</t>
  </si>
  <si>
    <t>rhood@blair.com</t>
  </si>
  <si>
    <t>26-12-2022</t>
  </si>
  <si>
    <t>38efa3bc-9457-4388-af2a-ec8a53c9aacb</t>
  </si>
  <si>
    <t>cbaird@quinn-gordon.biz</t>
  </si>
  <si>
    <t>26-04-2023</t>
  </si>
  <si>
    <t>cc4ae02c-cf49-44e0-bab1-653364f22a7c</t>
  </si>
  <si>
    <t>steelerichard@anderson.com</t>
  </si>
  <si>
    <t>7ad30e2a-0413-4fc7-973a-0c96ffbb4bcc</t>
  </si>
  <si>
    <t>iford@sullivan.info</t>
  </si>
  <si>
    <t>a0970ff4-dc42-4980-8059-5e29a226a75b</t>
  </si>
  <si>
    <t>ronald49@johnston.org</t>
  </si>
  <si>
    <t>83c5c510-0e08-4343-aea7-7ea8bc5ad195</t>
  </si>
  <si>
    <t>ndiaz@diaz.net</t>
  </si>
  <si>
    <t>c6090b78-b597-4e43-8f8d-d99511274cb2</t>
  </si>
  <si>
    <t>wmclaughlin@pitts.com</t>
  </si>
  <si>
    <t>80e9b300-4471-4067-a5de-f08e5a4b4fdb</t>
  </si>
  <si>
    <t>htucker@gmail.com</t>
  </si>
  <si>
    <t>d34c0a09-ada5-4cb2-882a-e449b5b71c24</t>
  </si>
  <si>
    <t>patriciaellis@myers.com</t>
  </si>
  <si>
    <t>1cada48a-46a4-4ee1-aa2e-1e6a1bff56f4</t>
  </si>
  <si>
    <t>robert82@reed-wallace.com</t>
  </si>
  <si>
    <t>df2ddf20-05a4-4113-901d-759e3066478c</t>
  </si>
  <si>
    <t>plane@hotmail.com</t>
  </si>
  <si>
    <t>b265a6c2-aa75-4eeb-97e6-42d67c743895</t>
  </si>
  <si>
    <t>george43@watson-roberts.com</t>
  </si>
  <si>
    <t>f4ca6e70-74b7-49ec-88cd-42c05a66219e</t>
  </si>
  <si>
    <t>teresafranco@hotmail.com</t>
  </si>
  <si>
    <t>23-11-2022</t>
  </si>
  <si>
    <t>3ce75d1e-2947-4d26-a74a-c7a7cb618d75</t>
  </si>
  <si>
    <t>mike38@hotmail.com</t>
  </si>
  <si>
    <t>58065bae-fa5f-4fdb-9123-39faaa61b32f</t>
  </si>
  <si>
    <t>knapprichard@yahoo.com</t>
  </si>
  <si>
    <t>30-05-2022</t>
  </si>
  <si>
    <t>51f9cd77-ed85-4a6d-b542-2851f2a24da4</t>
  </si>
  <si>
    <t>thomas49@hotmail.com</t>
  </si>
  <si>
    <t>18-11-2022</t>
  </si>
  <si>
    <t>e82956cf-ba81-4860-90b3-032dccb1063d</t>
  </si>
  <si>
    <t>taylorandrea@yahoo.com</t>
  </si>
  <si>
    <t>21-11-2022</t>
  </si>
  <si>
    <t>3869d3c9-d743-45a8-9e15-ebcc66d137f6</t>
  </si>
  <si>
    <t>kimberlywang@johnson.info</t>
  </si>
  <si>
    <t>15-05-2022</t>
  </si>
  <si>
    <t>f9d09e26-165e-45b5-b526-d3b0abeb35d1</t>
  </si>
  <si>
    <t>raymond65@watson-mitchell.com</t>
  </si>
  <si>
    <t>8f9fdc15-dfd2-4d15-b211-4575fa3efd03</t>
  </si>
  <si>
    <t>zroberts@hotmail.com</t>
  </si>
  <si>
    <t>29-07-2023</t>
  </si>
  <si>
    <t>23bab528-6a08-4aa0-a57c-5c02ba85e403</t>
  </si>
  <si>
    <t>hmcneil@yahoo.com</t>
  </si>
  <si>
    <t>25-01-2024</t>
  </si>
  <si>
    <t>c190b0cf-9736-4b4f-b5c8-ce3ceee31d47</t>
  </si>
  <si>
    <t>dthompson@hotmail.com</t>
  </si>
  <si>
    <t>33028b32-230d-4680-aa35-0f17c157a761</t>
  </si>
  <si>
    <t>mary47@singh.com</t>
  </si>
  <si>
    <t>d590f435-a3fb-4d0b-b4be-28b44cd7e6f7</t>
  </si>
  <si>
    <t>swhite@hotmail.com</t>
  </si>
  <si>
    <t>20-05-2023</t>
  </si>
  <si>
    <t>46f7b20a-c3c4-4506-9e8e-06ed07480379</t>
  </si>
  <si>
    <t>ooneill@hotmail.com</t>
  </si>
  <si>
    <t>22-04-2023</t>
  </si>
  <si>
    <t>1e9d095b-d17a-49bd-b1ba-0beaf9690579</t>
  </si>
  <si>
    <t>bonniethomas@yahoo.com</t>
  </si>
  <si>
    <t>0d8a16f3-29ce-4bfa-9b7d-9d2d22aff503</t>
  </si>
  <si>
    <t>robertsalyssa@gmail.com</t>
  </si>
  <si>
    <t>18-03-2025</t>
  </si>
  <si>
    <t>2ee94ed9-a0c6-4223-8435-9252319dd940</t>
  </si>
  <si>
    <t>margaret44@hotmail.com</t>
  </si>
  <si>
    <t>13-06-2024</t>
  </si>
  <si>
    <t>88cfc53d-1888-49ce-9cce-495db0377c52</t>
  </si>
  <si>
    <t>kimberly65@gmail.com</t>
  </si>
  <si>
    <t>26-03-2025</t>
  </si>
  <si>
    <t>389ae4fd-80dd-4386-a790-e92f37c6bc5d</t>
  </si>
  <si>
    <t>estevens@fuentes.info</t>
  </si>
  <si>
    <t>13-09-2022</t>
  </si>
  <si>
    <t>23966b83-5cd1-4b22-b0e8-b2fa4fc34759</t>
  </si>
  <si>
    <t>jenniferjohnson@gmail.com</t>
  </si>
  <si>
    <t>2471a957-b1b9-4d9d-9b58-3dd920f36e92</t>
  </si>
  <si>
    <t>yvazquez@jones.biz</t>
  </si>
  <si>
    <t>18-03-2023</t>
  </si>
  <si>
    <t>cb05aa14-0865-4a6e-9b99-eb8332440f07</t>
  </si>
  <si>
    <t>joneselizabeth@gmail.com</t>
  </si>
  <si>
    <t>966d2735-3495-4c00-9a0f-09e9eb8b8c11</t>
  </si>
  <si>
    <t>meghanmcmahon@bailey.org</t>
  </si>
  <si>
    <t>16-10-2022</t>
  </si>
  <si>
    <t>195efd72-117e-494e-91fa-f1c78141bb37</t>
  </si>
  <si>
    <t>george80@garcia.info</t>
  </si>
  <si>
    <t>17-04-2023</t>
  </si>
  <si>
    <t>708df094-2f64-472f-96e1-a522b2b8d698</t>
  </si>
  <si>
    <t>olewis@yahoo.com</t>
  </si>
  <si>
    <t>28-10-2023</t>
  </si>
  <si>
    <t>1fa54251-5074-4c13-bc0f-94cdc2ebbaa2</t>
  </si>
  <si>
    <t>29-09-2022</t>
  </si>
  <si>
    <t>b8ddf15d-8ea0-45f0-89cc-253fb4693ec4</t>
  </si>
  <si>
    <t>20-10-2023</t>
  </si>
  <si>
    <t>4fdfaf5d-bc75-4d53-99b3-207074fa65ce</t>
  </si>
  <si>
    <t>traci63@gmail.com</t>
  </si>
  <si>
    <t>21-06-2023</t>
  </si>
  <si>
    <t>2de66d5b-5e10-43a0-addb-8943f067ad82</t>
  </si>
  <si>
    <t>rmills@gmail.com</t>
  </si>
  <si>
    <t>14-04-2024</t>
  </si>
  <si>
    <t>b1edf3d3-668f-4032-a512-5d2e24b3bc8e</t>
  </si>
  <si>
    <t>coxjames@larson.com</t>
  </si>
  <si>
    <t>7fc5ae23-b9a6-4d75-acb9-6a2cd68e51f0</t>
  </si>
  <si>
    <t>qkelly@hotmail.com</t>
  </si>
  <si>
    <t>47656069-82ec-4fc3-bc0a-5867fcce5213</t>
  </si>
  <si>
    <t>ihall@gmail.com</t>
  </si>
  <si>
    <t>26-12-2023</t>
  </si>
  <si>
    <t>11776f21-d48f-4ba3-8d87-bc72bce05a63</t>
  </si>
  <si>
    <t>wolfdonna@hotmail.com</t>
  </si>
  <si>
    <t>4b26f0a3-33b1-4ca4-b74d-34f5caf07226</t>
  </si>
  <si>
    <t>cisnerosanthony@yahoo.com</t>
  </si>
  <si>
    <t>da55f825-5086-4384-b33a-c54f62359144</t>
  </si>
  <si>
    <t>travistaylor@hotmail.com</t>
  </si>
  <si>
    <t>91a07ef2-1c00-4554-8396-3bf97cc9d887</t>
  </si>
  <si>
    <t>khart@hotmail.com</t>
  </si>
  <si>
    <t>974ebb87-7ea4-43e5-836d-977b6431cbbe</t>
  </si>
  <si>
    <t>bryan90@gmail.com</t>
  </si>
  <si>
    <t>957edc3c-bdf7-44c8-8f3e-e4aa594ffd27</t>
  </si>
  <si>
    <t>wreed@bell-stanley.com</t>
  </si>
  <si>
    <t>15bebdd0-97b0-47ce-8fe5-c13ba5e8c198</t>
  </si>
  <si>
    <t>andrewnguyen@yahoo.com</t>
  </si>
  <si>
    <t>83c74cbe-916b-4f87-ac27-316bdd05b827</t>
  </si>
  <si>
    <t>nicholas65@davis.com</t>
  </si>
  <si>
    <t>22-01-2025</t>
  </si>
  <si>
    <t>c3d0bde3-cfbb-484a-80b5-70137f29c9e7</t>
  </si>
  <si>
    <t>tylerboone@gmail.com</t>
  </si>
  <si>
    <t>0c2b03e4-43e1-446d-8990-225836cdf42f</t>
  </si>
  <si>
    <t>vargasjoshua@solis.com</t>
  </si>
  <si>
    <t>cddb3f9e-8130-4e68-8d45-d885d2e08e57</t>
  </si>
  <si>
    <t>83ef3ce9-9ffd-41e7-8052-e3a566fd3215</t>
  </si>
  <si>
    <t>barbaralewis@hurley.org</t>
  </si>
  <si>
    <t>a0733e57-ba03-41f9-90ed-01d3ef444cf5</t>
  </si>
  <si>
    <t>juliecannon@jenkins-dalton.com</t>
  </si>
  <si>
    <t>4455d60e-6995-4fd1-9891-4adf341c612a</t>
  </si>
  <si>
    <t>jallen@johnson.info</t>
  </si>
  <si>
    <t>16-12-2024</t>
  </si>
  <si>
    <t>6c097204-6fa6-481c-bdc5-62858f50b11f</t>
  </si>
  <si>
    <t>greenlinda@pierce.info</t>
  </si>
  <si>
    <t>157c6813-e581-420f-9c0d-b2660e29ed9a</t>
  </si>
  <si>
    <t>emily16@hotmail.com</t>
  </si>
  <si>
    <t>bc06e86b-922b-4fb2-9ca7-99723c6d3173</t>
  </si>
  <si>
    <t>pwilkerson@hotmail.com</t>
  </si>
  <si>
    <t>544c14d1-503b-48c3-8e83-0e27c5efd670</t>
  </si>
  <si>
    <t>grobinson@lewis.info</t>
  </si>
  <si>
    <t>0e512083-96e8-4922-9ce7-0289411a315b</t>
  </si>
  <si>
    <t>rvega@gmail.com</t>
  </si>
  <si>
    <t>d2450039-5e24-496e-b736-3ad979a8226b</t>
  </si>
  <si>
    <t>vazquezkristina@king.com</t>
  </si>
  <si>
    <t>22-10-2023</t>
  </si>
  <si>
    <t>e7354db2-5ce4-424b-b35b-9f78f55f2e80</t>
  </si>
  <si>
    <t>zsmith@yahoo.com</t>
  </si>
  <si>
    <t>c1b4fd44-d29c-492a-afb2-d33c171aa532</t>
  </si>
  <si>
    <t>natasha60@yahoo.com</t>
  </si>
  <si>
    <t>18-07-2023</t>
  </si>
  <si>
    <t>7ddf8484-f0c4-4ecb-878a-7900d2bd16ec</t>
  </si>
  <si>
    <t>hollowayholly@hotmail.com</t>
  </si>
  <si>
    <t>baaeebf8-9a24-4525-abbe-2bd65a1341e7</t>
  </si>
  <si>
    <t>davidsonisaiah@gibbs-taylor.biz</t>
  </si>
  <si>
    <t>19-07-2022</t>
  </si>
  <si>
    <t>93683dd6-5050-427e-8e38-5d03a0d80651</t>
  </si>
  <si>
    <t>usparks@mendoza-moss.com</t>
  </si>
  <si>
    <t>53dc4fae-d3a7-4b83-97d0-2f8faffdd43b</t>
  </si>
  <si>
    <t>kwalter@smith.net</t>
  </si>
  <si>
    <t>e826fac7-3a8c-4ed5-a06a-a68a9cac3d21</t>
  </si>
  <si>
    <t>moralesroy@hernandez-rubio.com</t>
  </si>
  <si>
    <t>869d4cb7-b7f5-455a-839d-08d01e0aaf12</t>
  </si>
  <si>
    <t>walkerjames@yahoo.com</t>
  </si>
  <si>
    <t>2154be4a-61cf-41fb-be81-cdfabf16e3e9</t>
  </si>
  <si>
    <t>robertortiz@gmail.com</t>
  </si>
  <si>
    <t>28-06-2023</t>
  </si>
  <si>
    <t>3c48c936-4305-4a31-b9e3-89054a4a15ea</t>
  </si>
  <si>
    <t>smithdean@yahoo.com</t>
  </si>
  <si>
    <t>21-05-2022</t>
  </si>
  <si>
    <t>b69d2f48-3653-4588-afd5-8fe765c62548</t>
  </si>
  <si>
    <t>hawkinsbrett@ruiz.org</t>
  </si>
  <si>
    <t>b5a61d61-9925-4c9b-8d60-2879f79b1079</t>
  </si>
  <si>
    <t>tiffany52@hotmail.com</t>
  </si>
  <si>
    <t>2b7c5ee3-42a2-4950-adeb-5687949aca46</t>
  </si>
  <si>
    <t>stewartalyssa@green.com</t>
  </si>
  <si>
    <t>d5b5b7b0-f92e-4fa1-9f26-64247fcc4456</t>
  </si>
  <si>
    <t>zachary62@yahoo.com</t>
  </si>
  <si>
    <t>22-10-2022</t>
  </si>
  <si>
    <t>8e40b294-26b9-4955-b336-85dac3803b4a</t>
  </si>
  <si>
    <t>edgarhall@harrison.info</t>
  </si>
  <si>
    <t>ed5d6510-e52a-43e6-bec5-8a891db3c075</t>
  </si>
  <si>
    <t>urodriguez@gmail.com</t>
  </si>
  <si>
    <t>de4097c3-3427-4466-97f4-b85d597faaf0</t>
  </si>
  <si>
    <t>brandybonilla@hotmail.com</t>
  </si>
  <si>
    <t>13ab7d2c-eba0-430c-aa9a-6f4b2e39c29a</t>
  </si>
  <si>
    <t>mitchelltina@gmail.com</t>
  </si>
  <si>
    <t>f38324f7-eddc-4c0a-9720-6c665fa18468</t>
  </si>
  <si>
    <t>rgibson@hotmail.com</t>
  </si>
  <si>
    <t>0b398e89-f842-4163-9455-5290017c75c5</t>
  </si>
  <si>
    <t>23-01-2025</t>
  </si>
  <si>
    <t>0c767092-dcff-47b6-b61c-2373211b20eb</t>
  </si>
  <si>
    <t>qdavis@allen.com</t>
  </si>
  <si>
    <t>6374ed14-29b6-4b14-b54e-15ecda33562c</t>
  </si>
  <si>
    <t>evanslaurie@drake.com</t>
  </si>
  <si>
    <t>5e11a680-d501-4ada-989a-c35daa5f89ca</t>
  </si>
  <si>
    <t>anna61@yahoo.com</t>
  </si>
  <si>
    <t>a174a785-6f21-40cb-afb5-04019d267076</t>
  </si>
  <si>
    <t>deborahreeves@yahoo.com</t>
  </si>
  <si>
    <t>31-10-2023</t>
  </si>
  <si>
    <t>157f108b-8651-4886-a5b0-9024a12ad119</t>
  </si>
  <si>
    <t>edgar24@gmail.com</t>
  </si>
  <si>
    <t>0c37eb80-918b-4e18-8ba4-af256d7fd4e2</t>
  </si>
  <si>
    <t>qdavis@hotmail.com</t>
  </si>
  <si>
    <t>27-06-2024</t>
  </si>
  <si>
    <t>413e84bd-5aff-4594-80dd-8895d0154898</t>
  </si>
  <si>
    <t>kristicameron@gmail.com</t>
  </si>
  <si>
    <t>4c32a0a2-b452-4738-a073-09de6a8f7654</t>
  </si>
  <si>
    <t>matthew23@gmail.com</t>
  </si>
  <si>
    <t>14-08-2022</t>
  </si>
  <si>
    <t>4262a48c-9aa3-4580-bb70-8dd7bf3d5023</t>
  </si>
  <si>
    <t>kwilson@woods.org</t>
  </si>
  <si>
    <t>f952f1e8-d029-433c-9e55-f98d4d844cb6</t>
  </si>
  <si>
    <t>christopher20@gmail.com</t>
  </si>
  <si>
    <t>f87405ca-b22f-4e91-8411-0e35d0e34b2b</t>
  </si>
  <si>
    <t>ryangarrett@lee.info</t>
  </si>
  <si>
    <t>27-09-2022</t>
  </si>
  <si>
    <t>e704b115-2a85-43b1-9dd0-3ecd0595c9a3</t>
  </si>
  <si>
    <t>heathbrenda@gmail.com</t>
  </si>
  <si>
    <t>22-01-2024</t>
  </si>
  <si>
    <t>6448a3d5-d576-4137-9456-e29d91c631cf</t>
  </si>
  <si>
    <t>vallison@hotmail.com</t>
  </si>
  <si>
    <t>4a703330-ffc0-4136-8de6-e6b3bb27f6bc</t>
  </si>
  <si>
    <t>jenniferrice@yahoo.com</t>
  </si>
  <si>
    <t>18-10-2024</t>
  </si>
  <si>
    <t>4491be40-1042-4a8e-8da2-2a3950db8e34</t>
  </si>
  <si>
    <t>shane60@gmail.com</t>
  </si>
  <si>
    <t>18-09-2024</t>
  </si>
  <si>
    <t>580661f1-7820-4426-b134-1ab8b9e8d781</t>
  </si>
  <si>
    <t>sanderson@hotmail.com</t>
  </si>
  <si>
    <t>f0f24933-d544-479b-aab7-6840f5b5ac71</t>
  </si>
  <si>
    <t>justincurry@webb.info</t>
  </si>
  <si>
    <t>fe678797-f16c-484e-aa7d-f379cb21aa80</t>
  </si>
  <si>
    <t>michael22@hotmail.com</t>
  </si>
  <si>
    <t>6e3d2494-5675-48f3-904c-6350ce8b76a2</t>
  </si>
  <si>
    <t>victoria50@hotmail.com</t>
  </si>
  <si>
    <t>b0acb9ba-da78-44c5-a6b3-a03ae57513a5</t>
  </si>
  <si>
    <t>wlloyd@villegas.org</t>
  </si>
  <si>
    <t>27-05-2023</t>
  </si>
  <si>
    <t>81dec9db-0abe-4257-8ffe-38c9d2d81eb3</t>
  </si>
  <si>
    <t>jessicaerickson@hotmail.com</t>
  </si>
  <si>
    <t>277fecc6-196b-48f1-9ed8-9c47bb88854e</t>
  </si>
  <si>
    <t>xmontes@sanchez.com</t>
  </si>
  <si>
    <t>20-05-2024</t>
  </si>
  <si>
    <t>441999b6-15d1-42f8-abd7-d03881492b7a</t>
  </si>
  <si>
    <t>karenmoreno@taylor.biz</t>
  </si>
  <si>
    <t>26-06-2023</t>
  </si>
  <si>
    <t>da36433a-f3ab-4246-b570-d730e5e79add</t>
  </si>
  <si>
    <t>kaylarobbins@hotmail.com</t>
  </si>
  <si>
    <t>66d29752-5097-4843-969b-111f15b4066e</t>
  </si>
  <si>
    <t>24-07-2022</t>
  </si>
  <si>
    <t>e70af828-26a4-4bef-a437-199cec2a322b</t>
  </si>
  <si>
    <t>rmorales@hotmail.com</t>
  </si>
  <si>
    <t>be216c79-b8b7-41b0-8de8-1d1edfa0bc17</t>
  </si>
  <si>
    <t>ngriffin@weber.com</t>
  </si>
  <si>
    <t>14-08-2024</t>
  </si>
  <si>
    <t>e1878e93-3281-4976-8680-a2e5678daf97</t>
  </si>
  <si>
    <t>jason88@boyd-sherman.com</t>
  </si>
  <si>
    <t>8a39068b-cbed-4473-a3eb-f7c10723e11e</t>
  </si>
  <si>
    <t>dennismckenzie@yahoo.com</t>
  </si>
  <si>
    <t>13-05-2022</t>
  </si>
  <si>
    <t>0c3838a5-1fb2-45c4-9abe-c3fa81eb7abb</t>
  </si>
  <si>
    <t>pmorgan@zhang.net</t>
  </si>
  <si>
    <t>48d75165-4c98-4a1b-99af-b1d13bdccce0</t>
  </si>
  <si>
    <t>pstone@murphy.com</t>
  </si>
  <si>
    <t>b62e110a-2584-4385-9915-bb1c744da236</t>
  </si>
  <si>
    <t>thomasgriffin@yahoo.com</t>
  </si>
  <si>
    <t>8f188e72-9696-4c6c-a71a-dde586b8afef</t>
  </si>
  <si>
    <t>sbarajas@yahoo.com</t>
  </si>
  <si>
    <t>817b2f21-24f3-4f14-a9b0-1062d2e55512</t>
  </si>
  <si>
    <t>stanleyjohnson@raymond.com</t>
  </si>
  <si>
    <t>1ef11a27-1c3e-4da4-a89b-4fb2da317fd7</t>
  </si>
  <si>
    <t>kevin54@tucker-moody.com</t>
  </si>
  <si>
    <t>27-10-2024</t>
  </si>
  <si>
    <t>e4edc295-efd3-4a6d-8c74-65186bf843df</t>
  </si>
  <si>
    <t>martinezmichael@gmail.com</t>
  </si>
  <si>
    <t>90d5e87e-4f48-4f45-92b4-002c7b2e60e1</t>
  </si>
  <si>
    <t>15-01-2024</t>
  </si>
  <si>
    <t>81383447-2376-424f-830f-3c6921ffcf72</t>
  </si>
  <si>
    <t>16dd58af-5341-4fe2-ba55-4e35ddc8d27b</t>
  </si>
  <si>
    <t>cmorgan@wu.com</t>
  </si>
  <si>
    <t>c5874243-cbd1-4fdc-a14e-d649926e402e</t>
  </si>
  <si>
    <t>stephanieweaver@bernard.com</t>
  </si>
  <si>
    <t>1ecae0c0-04c7-4b2a-a598-e5c280acefb5</t>
  </si>
  <si>
    <t>johnthornton@hotmail.com</t>
  </si>
  <si>
    <t>9b5ad674-8896-44b2-8e92-605915ab7cd2</t>
  </si>
  <si>
    <t>samuel60@stewart.com</t>
  </si>
  <si>
    <t>2ec36411-24df-4dcc-890c-cf972b0c456b</t>
  </si>
  <si>
    <t>brianwoodward@gmail.com</t>
  </si>
  <si>
    <t>26-07-2024</t>
  </si>
  <si>
    <t>63d316c1-4c4b-42aa-8ef9-f903b69adeac</t>
  </si>
  <si>
    <t>hdavid@gmail.com</t>
  </si>
  <si>
    <t>19-05-2022</t>
  </si>
  <si>
    <t>9606006a-98d5-4b7e-808b-d6313d57ee27</t>
  </si>
  <si>
    <t>bruce78@jones-johnson.com</t>
  </si>
  <si>
    <t>15-02-2023</t>
  </si>
  <si>
    <t>960f69fc-f6a6-46ee-8dd7-e05244e7a702</t>
  </si>
  <si>
    <t>ashley71@mason.net</t>
  </si>
  <si>
    <t>f3de6bc2-899b-4f4b-bec2-e72ac832b3f0</t>
  </si>
  <si>
    <t>nwoodward@delgado-jackson.com</t>
  </si>
  <si>
    <t>d6e8aad3-403a-423a-990d-dc7345f72e6c</t>
  </si>
  <si>
    <t>brandon89@turner.com</t>
  </si>
  <si>
    <t>478a943a-ffb2-4fe1-8e75-69bcb99e6f7b</t>
  </si>
  <si>
    <t>cynthia74@gmail.com</t>
  </si>
  <si>
    <t>35eb728f-5775-4d0f-9256-e276fba75385</t>
  </si>
  <si>
    <t>lynchadam@chambers.net</t>
  </si>
  <si>
    <t>29-01-2025</t>
  </si>
  <si>
    <t>648df4c0-c330-4c14-bd2d-93e8b40b7288</t>
  </si>
  <si>
    <t>staffordlisa@chambers-gomez.biz</t>
  </si>
  <si>
    <t>d6d24227-2d5c-4a61-a302-1daa5ba3a49c</t>
  </si>
  <si>
    <t>sharon70@gmail.com</t>
  </si>
  <si>
    <t>ebe0c8c1-ae38-4f46-87f8-6de4c227e0f2</t>
  </si>
  <si>
    <t>jimsnyder@yahoo.com</t>
  </si>
  <si>
    <t>b43c7851-e78d-4f32-be2a-9f7347dfa607</t>
  </si>
  <si>
    <t>kaneashley@yahoo.com</t>
  </si>
  <si>
    <t>bd22f7fc-a8eb-4ba6-b19a-ed6a8d41cb4c</t>
  </si>
  <si>
    <t>julieanderson@foley.com</t>
  </si>
  <si>
    <t>27-12-2022</t>
  </si>
  <si>
    <t>fdf0861e-05eb-474d-ad90-0360d900b745</t>
  </si>
  <si>
    <t>pacedanielle@hotmail.com</t>
  </si>
  <si>
    <t>6ebb7a17-52b0-447b-b052-8803da968e7d</t>
  </si>
  <si>
    <t>wward@gmail.com</t>
  </si>
  <si>
    <t>6b893000-eb1b-447f-8726-9e7f0c05e009</t>
  </si>
  <si>
    <t>beardlindsey@hotmail.com</t>
  </si>
  <si>
    <t>21-03-2023</t>
  </si>
  <si>
    <t>f530c98d-6c7f-4bef-b086-47e1fa647958</t>
  </si>
  <si>
    <t>garrettcolin@yahoo.com</t>
  </si>
  <si>
    <t>cc16ab4e-97b0-48b0-8626-67fccedcf5bf</t>
  </si>
  <si>
    <t>vallen@underwood.com</t>
  </si>
  <si>
    <t>704377c3-9e9b-49e2-9997-496bc6978476</t>
  </si>
  <si>
    <t>rangelnicholas@brown.info</t>
  </si>
  <si>
    <t>29-07-2022</t>
  </si>
  <si>
    <t>6e8d0018-a04d-4c84-9c59-5e034d2d3557</t>
  </si>
  <si>
    <t>nmorales@yahoo.com</t>
  </si>
  <si>
    <t>a8e3ac9b-c997-42fa-997d-cd9add554b7d</t>
  </si>
  <si>
    <t>morgansharon@gmail.com</t>
  </si>
  <si>
    <t>314674a6-967a-4fbb-9404-801d84681060</t>
  </si>
  <si>
    <t>danascott@olson-oliver.com</t>
  </si>
  <si>
    <t>0f7c59ad-0b48-4935-8c09-de64233e84ac</t>
  </si>
  <si>
    <t>brandy82@gmail.com</t>
  </si>
  <si>
    <t>19-04-2023</t>
  </si>
  <si>
    <t>4a832ab5-57c8-40b0-9a73-cd2f4f05495e</t>
  </si>
  <si>
    <t>younglori@trevino.com</t>
  </si>
  <si>
    <t>1182e8e7-c907-4c97-b385-db3be893786d</t>
  </si>
  <si>
    <t>melissa95@hotmail.com</t>
  </si>
  <si>
    <t>1ad74fd4-298b-4e78-9420-60ce6b2f9d47</t>
  </si>
  <si>
    <t>fowlerheather@hanson-allen.com</t>
  </si>
  <si>
    <t>16-07-2023</t>
  </si>
  <si>
    <t>d37a430a-2f2a-45e8-a67a-e277348f9ce0</t>
  </si>
  <si>
    <t>kellylee@durham.com</t>
  </si>
  <si>
    <t>e2a868e7-380c-4838-ac94-df5a48bad5fb</t>
  </si>
  <si>
    <t>jamesthompson@lozano-smith.com</t>
  </si>
  <si>
    <t>1c687714-e290-4d96-8993-f819a7a581e8</t>
  </si>
  <si>
    <t>donna89@yahoo.com</t>
  </si>
  <si>
    <t>ec9573e9-e1fa-4466-a4f9-82ec1e559419</t>
  </si>
  <si>
    <t>carol30@hotmail.com</t>
  </si>
  <si>
    <t>17-07-2022</t>
  </si>
  <si>
    <t>4b4f8f74-8914-441c-9abc-47ce3068ffdd</t>
  </si>
  <si>
    <t>melissaschmitt@yahoo.com</t>
  </si>
  <si>
    <t>787da6d7-c8df-41f1-94d7-2283ba303cce</t>
  </si>
  <si>
    <t>victor72@yahoo.com</t>
  </si>
  <si>
    <t>26-02-2023</t>
  </si>
  <si>
    <t>b734d467-7bb9-4b07-b1cb-62d0868592d2</t>
  </si>
  <si>
    <t>jeffreyharris@foster.biz</t>
  </si>
  <si>
    <t>d7a998ea-ef7c-4b39-a83e-deec92455468</t>
  </si>
  <si>
    <t>sean53@williams.info</t>
  </si>
  <si>
    <t>cdf40137-5e15-433b-a8b1-211a6eb8b0e2</t>
  </si>
  <si>
    <t>rachel48@payne.com</t>
  </si>
  <si>
    <t>09cccf1a-5c38-4c2a-9243-e8381e5bc68b</t>
  </si>
  <si>
    <t>julie43@hotmail.com</t>
  </si>
  <si>
    <t>dae13a7f-ff97-49f7-a34b-20fdff7ca58f</t>
  </si>
  <si>
    <t>juan56@underwood-todd.com</t>
  </si>
  <si>
    <t>31-10-2024</t>
  </si>
  <si>
    <t>c2db6aab-fd41-4a05-833c-d4f2a7728290</t>
  </si>
  <si>
    <t>lhall@todd.com</t>
  </si>
  <si>
    <t>c5274f35-6dc5-4044-b016-b62bd8867545</t>
  </si>
  <si>
    <t>93d797e7-2392-4df4-9fec-59ac07b4e684</t>
  </si>
  <si>
    <t>matthew66@hotmail.com</t>
  </si>
  <si>
    <t>21-08-2024</t>
  </si>
  <si>
    <t>89a06a99-b0c5-43d5-8755-2c99c34995ff</t>
  </si>
  <si>
    <t>ericcisneros@carroll-lloyd.org</t>
  </si>
  <si>
    <t>619e17ff-faec-4f42-a411-18ecddf01771</t>
  </si>
  <si>
    <t>krodriguez@fowler-torres.com</t>
  </si>
  <si>
    <t>14-09-2024</t>
  </si>
  <si>
    <t>0835075f-2d79-4f3e-8d8b-4c60acc54c62</t>
  </si>
  <si>
    <t>pruittpaul@hall.net</t>
  </si>
  <si>
    <t>16-09-2022</t>
  </si>
  <si>
    <t>84be7e1c-5e5f-4eaa-8eb5-40787464d6f2</t>
  </si>
  <si>
    <t>veronicaanderson@yahoo.com</t>
  </si>
  <si>
    <t>f48138b5-6395-49c4-919a-7396be3e9a90</t>
  </si>
  <si>
    <t>qmeyers@yahoo.com</t>
  </si>
  <si>
    <t>4f70b88b-f06c-49d9-9339-304b9a8cb3d7</t>
  </si>
  <si>
    <t>adrianthomas@gmail.com</t>
  </si>
  <si>
    <t>869e8836-3f30-4a12-8ebc-a2649ad75b94</t>
  </si>
  <si>
    <t>mclaughlinkeith@yahoo.com</t>
  </si>
  <si>
    <t>18-12-2023</t>
  </si>
  <si>
    <t>cad73d36-b62e-4f02-97b7-3862b347f1d4</t>
  </si>
  <si>
    <t>nwright@reynolds.org</t>
  </si>
  <si>
    <t>27-09-2023</t>
  </si>
  <si>
    <t>0b2d983a-f218-4128-b2da-61f764bfc76d</t>
  </si>
  <si>
    <t>wolfejennifer@gmail.com</t>
  </si>
  <si>
    <t>8d85ddf1-c309-4f28-be0d-40b469498671</t>
  </si>
  <si>
    <t>qhayes@gmail.com</t>
  </si>
  <si>
    <t>12bcf090-06d6-4ba7-b650-9bcd0b6d35d7</t>
  </si>
  <si>
    <t>zfoley@gmail.com</t>
  </si>
  <si>
    <t>eac97d37-b587-4d33-9d5b-d8b04027b283</t>
  </si>
  <si>
    <t>millerdiane@hotmail.com</t>
  </si>
  <si>
    <t>23-04-2022</t>
  </si>
  <si>
    <t>4775d7ab-d207-4bc4-b885-8b6d23e7cd20</t>
  </si>
  <si>
    <t>kellynichols@jackson-powers.com</t>
  </si>
  <si>
    <t>15-02-2024</t>
  </si>
  <si>
    <t>5bab96cc-70ce-4646-a74b-8b9845f3dc5a</t>
  </si>
  <si>
    <t>ohorton@davidson.biz</t>
  </si>
  <si>
    <t>9923fc7a-0d6b-460f-b1a9-1c814eee5680</t>
  </si>
  <si>
    <t>regina31@fisher.com</t>
  </si>
  <si>
    <t>38772265-102c-41a3-ab40-4598ae11d3c2</t>
  </si>
  <si>
    <t>bradleyhunt@morris-sims.org</t>
  </si>
  <si>
    <t>f05d45c7-6522-48b9-8aad-0665ef30141d</t>
  </si>
  <si>
    <t>alexisvaldez@gmail.com</t>
  </si>
  <si>
    <t>22-02-2023</t>
  </si>
  <si>
    <t>10e67176-3858-4966-b572-56f63677f5b4</t>
  </si>
  <si>
    <t>mcclurerobert@porter.org</t>
  </si>
  <si>
    <t>9990e4a9-1841-4e07-b583-4c69407f2654</t>
  </si>
  <si>
    <t>gregory57@rogers.org</t>
  </si>
  <si>
    <t>29-12-2022</t>
  </si>
  <si>
    <t>bde78473-a3fd-459c-82d2-9bf861e3178b</t>
  </si>
  <si>
    <t>jensenpenny@young-patterson.com</t>
  </si>
  <si>
    <t>5fe0c7c3-2336-460b-8f57-1d6b1452e130</t>
  </si>
  <si>
    <t>24-11-2024</t>
  </si>
  <si>
    <t>bd3fdb62-7198-4a55-b224-f64cfd11b3ff</t>
  </si>
  <si>
    <t>swong@perez.com</t>
  </si>
  <si>
    <t>0dd7cac2-8a10-45c5-b4b0-738e3e040782</t>
  </si>
  <si>
    <t>lboyd@soto-brown.info</t>
  </si>
  <si>
    <t>21-09-2023</t>
  </si>
  <si>
    <t>a265df65-0d56-4000-b145-6a6cf42323d9</t>
  </si>
  <si>
    <t>williamsimmons@collins-griffith.com</t>
  </si>
  <si>
    <t>4d980202-3fbc-45e0-9b19-11122d2ae08e</t>
  </si>
  <si>
    <t>xmiller@yahoo.com</t>
  </si>
  <si>
    <t>6c35e33c-70fe-45a1-b880-adc62af2b718</t>
  </si>
  <si>
    <t>gillronald@gmail.com</t>
  </si>
  <si>
    <t>14-11-2023</t>
  </si>
  <si>
    <t>8d87b7be-271d-40f1-8985-c98d985defc4</t>
  </si>
  <si>
    <t>nicholas97@gmail.com</t>
  </si>
  <si>
    <t>321a6d71-7821-42e0-b701-492522fbe906</t>
  </si>
  <si>
    <t>asullivan@yahoo.com</t>
  </si>
  <si>
    <t>a41bc4c2-4ecc-40ab-bd53-38ca625046c0</t>
  </si>
  <si>
    <t>kfrederick@hines.com</t>
  </si>
  <si>
    <t>b040d75a-a28e-4841-bd16-5228b589717e</t>
  </si>
  <si>
    <t>johnjohnson@yahoo.com</t>
  </si>
  <si>
    <t>b28d7cb8-073b-4a43-ad2a-3a7cb4e10c33</t>
  </si>
  <si>
    <t>john92@wilson.biz</t>
  </si>
  <si>
    <t>e6a7a6b0-f961-4ae2-960e-9c1ab4c0fd18</t>
  </si>
  <si>
    <t>15-12-2023</t>
  </si>
  <si>
    <t>b11c377f-40bc-4b56-ad47-72f8d46a77af</t>
  </si>
  <si>
    <t>jessica11@hotmail.com</t>
  </si>
  <si>
    <t>d0713f73-582a-4099-8c2b-2f49c6d53a90</t>
  </si>
  <si>
    <t>adam27@gmail.com</t>
  </si>
  <si>
    <t>6af7895b-b241-4fd3-8614-101711e121c7</t>
  </si>
  <si>
    <t>nicholaspadilla@tucker.com</t>
  </si>
  <si>
    <t>2f85f99d-366b-4575-907a-9518912cf322</t>
  </si>
  <si>
    <t>tonya67@durham.com</t>
  </si>
  <si>
    <t>46d9e34d-1feb-41c7-a0b2-d14b15f0e5ea</t>
  </si>
  <si>
    <t>smithjoseph@gmail.com</t>
  </si>
  <si>
    <t>0ab74b5d-fcd4-4681-8a09-7b17951b2503</t>
  </si>
  <si>
    <t>vkennedy@hotmail.com</t>
  </si>
  <si>
    <t>e3e103bb-ae8e-4075-9eeb-c61856282768</t>
  </si>
  <si>
    <t>dgray@yahoo.com</t>
  </si>
  <si>
    <t>74f8a913-00ca-480f-99a5-3942ce67b962</t>
  </si>
  <si>
    <t>guzmanmisty@tapia-walton.com</t>
  </si>
  <si>
    <t>a8ac1ab1-afa9-402c-9e4c-4be773b0e73d</t>
  </si>
  <si>
    <t>allen50@nguyen.biz</t>
  </si>
  <si>
    <t>6d8bebc3-592c-4a0e-94d4-9d3acb40fcdd</t>
  </si>
  <si>
    <t>mcarter@thomas.net</t>
  </si>
  <si>
    <t>13-11-2024</t>
  </si>
  <si>
    <t>164b85f0-cbfc-421c-bf78-042820bb859a</t>
  </si>
  <si>
    <t>peggyfriedman@yahoo.com</t>
  </si>
  <si>
    <t>362e17d4-3e4c-443a-bdab-ba618a693650</t>
  </si>
  <si>
    <t>bholder@hickman.biz</t>
  </si>
  <si>
    <t>30-01-2025</t>
  </si>
  <si>
    <t>aa7a907d-41f3-41b9-b81b-da1d386a9050</t>
  </si>
  <si>
    <t>sdavis@wiggins-huynh.org</t>
  </si>
  <si>
    <t>e900b66f-6083-4f88-97dd-a51ea4dc4d4e</t>
  </si>
  <si>
    <t>jeffreywilson@gmail.com</t>
  </si>
  <si>
    <t>16-07-2022</t>
  </si>
  <si>
    <t>979a7368-bd96-4b0a-9719-d3e416d1d768</t>
  </si>
  <si>
    <t>melissafinley@hotmail.com</t>
  </si>
  <si>
    <t>891d47fe-970e-487a-8fd7-b0f24f908490</t>
  </si>
  <si>
    <t>aprilguzman@gmail.com</t>
  </si>
  <si>
    <t>da3465d9-89cd-40e7-825a-2dd465333140</t>
  </si>
  <si>
    <t>jfrazier@campbell.com</t>
  </si>
  <si>
    <t>19-09-2022</t>
  </si>
  <si>
    <t>fd869a13-809b-4813-8f13-823b51f4a724</t>
  </si>
  <si>
    <t>troypadilla@yahoo.com</t>
  </si>
  <si>
    <t>23-10-2024</t>
  </si>
  <si>
    <t>27177e59-5548-4613-8f69-ef2dfb2c2c83</t>
  </si>
  <si>
    <t>leblanckimberly@luna-evans.com</t>
  </si>
  <si>
    <t>6c24dcaa-5660-42e1-a46c-d3c18c45fc9e</t>
  </si>
  <si>
    <t>rosejustin@hotmail.com</t>
  </si>
  <si>
    <t>64ce4589-8c4a-42ba-9b33-5860b37bdb99</t>
  </si>
  <si>
    <t>stephen29@ramos.com</t>
  </si>
  <si>
    <t>bf95ff33-cdea-4f52-b7d7-cab335b33f54</t>
  </si>
  <si>
    <t>nicholasmcgrath@skinner.info</t>
  </si>
  <si>
    <t>17-11-2022</t>
  </si>
  <si>
    <t>faf36aec-1e0a-4157-8d6e-d01ef1efa963</t>
  </si>
  <si>
    <t>hsanchez@sanders.org</t>
  </si>
  <si>
    <t>c69e17c9-6018-4b17-bec5-715ca71db3a6</t>
  </si>
  <si>
    <t>phill@yahoo.com</t>
  </si>
  <si>
    <t>30-12-2022</t>
  </si>
  <si>
    <t>1527b2ac-1ddb-4f15-9eb8-586302f86044</t>
  </si>
  <si>
    <t>matthewsvanessa@hill-mcgee.org</t>
  </si>
  <si>
    <t>a5044925-fffc-4f63-bbf3-f8f5624b31d7</t>
  </si>
  <si>
    <t>reevesmichelle@hotmail.com</t>
  </si>
  <si>
    <t>050e1961-b363-4272-9018-1ce667c3bd9e</t>
  </si>
  <si>
    <t>stonebrenda@hotmail.com</t>
  </si>
  <si>
    <t>19-01-2023</t>
  </si>
  <si>
    <t>351c586a-c0c3-459e-80e5-ea1a1fc45171</t>
  </si>
  <si>
    <t>peterslauren@williams.com</t>
  </si>
  <si>
    <t>41bb0e0d-8fff-406d-967b-6ea029451370</t>
  </si>
  <si>
    <t>tammy26@hotmail.com</t>
  </si>
  <si>
    <t>14-01-2025</t>
  </si>
  <si>
    <t>f23b1efb-0bd1-4d4a-8cf4-1edd3f9304fa</t>
  </si>
  <si>
    <t>barbaraneal@hotmail.com</t>
  </si>
  <si>
    <t>35b80aae-82b6-4c8e-89c8-18d79b2e18c0</t>
  </si>
  <si>
    <t>donaldchase@bernard.net</t>
  </si>
  <si>
    <t>20e4dbfe-4703-47f7-9beb-b1c7977f199a</t>
  </si>
  <si>
    <t>ksantos@yahoo.com</t>
  </si>
  <si>
    <t>ad30c94b-4111-4681-b1da-833d15502390</t>
  </si>
  <si>
    <t>wanda35@sandoval.biz</t>
  </si>
  <si>
    <t>15-03-2024</t>
  </si>
  <si>
    <t>6f023006-c9ac-476c-be11-230e50fcfdaa</t>
  </si>
  <si>
    <t>schmidtgabriella@yahoo.com</t>
  </si>
  <si>
    <t>5ce1bcc2-16c7-42a1-a3e2-ac175450c61f</t>
  </si>
  <si>
    <t>alejandro63@lynn-patton.com</t>
  </si>
  <si>
    <t>4e7a081e-e021-4caf-ba73-aa4e86c71c16</t>
  </si>
  <si>
    <t>andrea91@gmail.com</t>
  </si>
  <si>
    <t>63ba6c3d-c07a-4e48-b24e-7fd651683612</t>
  </si>
  <si>
    <t>qvargas@gmail.com</t>
  </si>
  <si>
    <t>a8560b74-27ce-46ce-b695-c2bf837905ed</t>
  </si>
  <si>
    <t>jasmine39@mann-white.com</t>
  </si>
  <si>
    <t>f3dea9dc-469c-458b-896d-036a8092189b</t>
  </si>
  <si>
    <t>cynthia14@townsend-bruce.com</t>
  </si>
  <si>
    <t>17f85f5b-f1e2-4ce7-bd73-0c3bbade33a0</t>
  </si>
  <si>
    <t>haydenroger@hotmail.com</t>
  </si>
  <si>
    <t>af642572-83d7-4afc-bf70-29737acabb76</t>
  </si>
  <si>
    <t>vpark@sanchez-stevenson.net</t>
  </si>
  <si>
    <t>72dadc21-9b7c-4539-8ad7-d77c9bf41cc6</t>
  </si>
  <si>
    <t>charlesfranco@gomez.com</t>
  </si>
  <si>
    <t>e9fedd48-5684-4457-9cfc-df01f8401eea</t>
  </si>
  <si>
    <t>kevin44@smith.org</t>
  </si>
  <si>
    <t>edda1677-4e08-4b81-ac4d-6c0037abaaf8</t>
  </si>
  <si>
    <t>fstafford@kelly.info</t>
  </si>
  <si>
    <t>0151ccb0-1b6f-4a9e-9a98-b7154c60b543</t>
  </si>
  <si>
    <t>jordanjames@robertson.info</t>
  </si>
  <si>
    <t>30-08-2023</t>
  </si>
  <si>
    <t>4008d4da-a819-413d-84fa-84a427d764ce</t>
  </si>
  <si>
    <t>amandaadams@yahoo.com</t>
  </si>
  <si>
    <t>17-04-2022</t>
  </si>
  <si>
    <t>23cecf1e-296d-491f-b079-ae53d6e0217c</t>
  </si>
  <si>
    <t>lopezbilly@fisher-rivera.com</t>
  </si>
  <si>
    <t>7ab3137c-f2c8-425e-b2f1-227caa8c662d</t>
  </si>
  <si>
    <t>tmarsh@gmail.com</t>
  </si>
  <si>
    <t>e1bb7399-c7c4-42a0-83af-3d93c0476d80</t>
  </si>
  <si>
    <t>danielrodriguez@gmail.com</t>
  </si>
  <si>
    <t>24-08-2023</t>
  </si>
  <si>
    <t>037e7f60-8000-4fac-9818-48c527d19990</t>
  </si>
  <si>
    <t>vbray@gmail.com</t>
  </si>
  <si>
    <t>19-10-2022</t>
  </si>
  <si>
    <t>7c65dbfb-483f-4a72-8a1a-7c2e7aededf4</t>
  </si>
  <si>
    <t>juanwilson@gamble-wright.biz</t>
  </si>
  <si>
    <t>cf590b8e-c860-42c4-b4da-9f0479510a45</t>
  </si>
  <si>
    <t>jeromeanderson@hill.com</t>
  </si>
  <si>
    <t>17478b5c-331b-4602-9dd0-ce040485742a</t>
  </si>
  <si>
    <t>matthewmendoza@simmons.com</t>
  </si>
  <si>
    <t>6b06e92f-b62a-4941-99dc-be0ff1685db8</t>
  </si>
  <si>
    <t>guerreromarc@kennedy-kerr.com</t>
  </si>
  <si>
    <t>7dc4f12b-f2c5-42da-8094-4f952f51aca6</t>
  </si>
  <si>
    <t>markfigueroa@paul-chapman.org</t>
  </si>
  <si>
    <t>35c4be08-46a4-4588-a676-ace13cfe18e9</t>
  </si>
  <si>
    <t>willisrhonda@roth.com</t>
  </si>
  <si>
    <t>57c8294c-9e77-46ae-8bec-9a50f11afc00</t>
  </si>
  <si>
    <t>andersonrobert@king.net</t>
  </si>
  <si>
    <t>a13ecf15-72cf-4b0e-9db2-f6cee5190530</t>
  </si>
  <si>
    <t>jacksonjoshua@gmail.com</t>
  </si>
  <si>
    <t>0f9027d5-90f0-447c-b4af-80050ba24c4f</t>
  </si>
  <si>
    <t>gcohen@gmail.com</t>
  </si>
  <si>
    <t>30-06-2023</t>
  </si>
  <si>
    <t>6257ae9c-8260-4132-802f-b24f70100d7e</t>
  </si>
  <si>
    <t>adamarmstrong@horton.info</t>
  </si>
  <si>
    <t>4242fc5c-866b-429a-b877-e049b52f5e0d</t>
  </si>
  <si>
    <t>jeffreyferguson@williams-hernandez.com</t>
  </si>
  <si>
    <t>28-05-2024</t>
  </si>
  <si>
    <t>0d3069bf-ca66-48a8-9f96-048a453b37f5</t>
  </si>
  <si>
    <t>wongcynthia@nguyen-potts.net</t>
  </si>
  <si>
    <t>30-10-2022</t>
  </si>
  <si>
    <t>e5f95507-6889-48ad-a234-5eacb8da3559</t>
  </si>
  <si>
    <t>jeffrey42@bonilla-medina.org</t>
  </si>
  <si>
    <t>61c9815e-b028-4484-beea-c4d3b8fc7513</t>
  </si>
  <si>
    <t>rwalker@perkins.com</t>
  </si>
  <si>
    <t>6f144dc6-b9ed-433f-bad4-f3e03b523525</t>
  </si>
  <si>
    <t>llopez@hudson.com</t>
  </si>
  <si>
    <t>29b50942-4f66-4914-8563-5b3048340d51</t>
  </si>
  <si>
    <t>thomasronald@stout-waller.com</t>
  </si>
  <si>
    <t>ced89c97-c01d-4c62-ba0d-3f1f232585b4</t>
  </si>
  <si>
    <t>hinesdeanna@anderson.com</t>
  </si>
  <si>
    <t>03748864-9981-428f-a09c-4325f047fbeb</t>
  </si>
  <si>
    <t>harristimothy@hotmail.com</t>
  </si>
  <si>
    <t>54edfb70-4eb0-4866-a9c3-d598d0c24f21</t>
  </si>
  <si>
    <t>056de195-1f81-4097-8b2a-3730a0a2e9bd</t>
  </si>
  <si>
    <t>aaronwalker@gmail.com</t>
  </si>
  <si>
    <t>a7c5f960-5a72-44a2-a5ba-779562a876d7</t>
  </si>
  <si>
    <t>hjackson@garcia.com</t>
  </si>
  <si>
    <t>30-01-2024</t>
  </si>
  <si>
    <t>5c494d63-1e4c-4fdf-956e-fce49d9e4da2</t>
  </si>
  <si>
    <t>royrogers@shelton.com</t>
  </si>
  <si>
    <t>e01a5b5e-592f-4dc6-8979-3220d14bc771</t>
  </si>
  <si>
    <t>mccormickmichelle@gmail.com</t>
  </si>
  <si>
    <t>63fe557c-25d4-4c19-91fc-4c232586dcd1</t>
  </si>
  <si>
    <t>lanesusan@thomas-morris.com</t>
  </si>
  <si>
    <t>19-01-2025</t>
  </si>
  <si>
    <t>51beadc1-5a44-4143-a290-8017c47d336f</t>
  </si>
  <si>
    <t>leahvaldez@gmail.com</t>
  </si>
  <si>
    <t>89eb56c1-7f42-4889-8ca1-7f756b2d470a</t>
  </si>
  <si>
    <t>carpenterrobert@hotmail.com</t>
  </si>
  <si>
    <t>23-11-2023</t>
  </si>
  <si>
    <t>b3fdec76-3826-45ad-bf8f-81eacfb0d68d</t>
  </si>
  <si>
    <t>angela21@pruitt.com</t>
  </si>
  <si>
    <t>19-03-2025</t>
  </si>
  <si>
    <t>da72ab37-d5d3-48cf-a4e6-5ffd75dc037d</t>
  </si>
  <si>
    <t>briantaylor@padilla.biz</t>
  </si>
  <si>
    <t>a9a9cef7-1b23-45d0-b38f-10f20dd867e5</t>
  </si>
  <si>
    <t>thomasdonald@jones.biz</t>
  </si>
  <si>
    <t>be59d035-7842-4071-aeb3-5f6ac3f26a39</t>
  </si>
  <si>
    <t>csharp@hotmail.com</t>
  </si>
  <si>
    <t>27e83b87-1c7b-48eb-8969-b2a10361b157</t>
  </si>
  <si>
    <t>alexwall@vaughan.com</t>
  </si>
  <si>
    <t>22-03-2025</t>
  </si>
  <si>
    <t>3a314e67-b598-4577-8e58-3dde807ab658</t>
  </si>
  <si>
    <t>juliamorales@gmail.com</t>
  </si>
  <si>
    <t>bef99394-d28f-4f65-af06-8e12646d2e33</t>
  </si>
  <si>
    <t>pedwards@yahoo.com</t>
  </si>
  <si>
    <t>5f1930e0-cda7-4451-8dfe-f6332a31edfd</t>
  </si>
  <si>
    <t>carrie50@campbell.com</t>
  </si>
  <si>
    <t>c1ab6398-02cf-43a8-98dc-4031363fbae9</t>
  </si>
  <si>
    <t>josephdavila@williams.com</t>
  </si>
  <si>
    <t>022ba960-4f00-4a6a-b189-d0b117dcabf5</t>
  </si>
  <si>
    <t>iswanson@hotmail.com</t>
  </si>
  <si>
    <t>e581c1bc-6843-4e98-94d1-44d518ede297</t>
  </si>
  <si>
    <t>18-02-2025</t>
  </si>
  <si>
    <t>61d21319-cbcb-4293-9651-224006103d84</t>
  </si>
  <si>
    <t>faithmiller@davis.com</t>
  </si>
  <si>
    <t>26-11-2022</t>
  </si>
  <si>
    <t>842c49fa-806a-49ad-b6b2-e778fe508d4d</t>
  </si>
  <si>
    <t>matthewward@yahoo.com</t>
  </si>
  <si>
    <t>13-12-2022</t>
  </si>
  <si>
    <t>aed0cbcf-c630-4536-b677-9a11e403999b</t>
  </si>
  <si>
    <t>ashleygamble@ballard.com</t>
  </si>
  <si>
    <t>c80cd031-cc21-4b4e-b80c-eb1ade16afca</t>
  </si>
  <si>
    <t>evan49@gomez-jones.info</t>
  </si>
  <si>
    <t>418af089-fa7d-4961-b927-a136fc73e358</t>
  </si>
  <si>
    <t>swilliams@ortiz-harvey.com</t>
  </si>
  <si>
    <t>9fe7e068-d847-460b-8331-d7115de22a7d</t>
  </si>
  <si>
    <t>natalie09@hotmail.com</t>
  </si>
  <si>
    <t>20-02-2024</t>
  </si>
  <si>
    <t>b32281f3-3eac-4015-8a64-25fcbdb4f711</t>
  </si>
  <si>
    <t>zmoore@gmail.com</t>
  </si>
  <si>
    <t>ab4d738c-7657-437c-9fc8-e06063629509</t>
  </si>
  <si>
    <t>millerjessica@yahoo.com</t>
  </si>
  <si>
    <t>108134dc-5427-4925-a6ca-0baf3310880a</t>
  </si>
  <si>
    <t>ramirezbenjamin@gmail.com</t>
  </si>
  <si>
    <t>51f7c017-36a5-4aba-a3e5-38922540647b</t>
  </si>
  <si>
    <t>kristine73@lewis.biz</t>
  </si>
  <si>
    <t>15663d1a-2d15-420b-a2bc-67154087be6a</t>
  </si>
  <si>
    <t>qwarren@yahoo.com</t>
  </si>
  <si>
    <t>31-05-2023</t>
  </si>
  <si>
    <t>e51bdfff-17aa-4aee-8dc2-0df3d49edd91</t>
  </si>
  <si>
    <t>michaelbarnes@nichols-bowers.biz</t>
  </si>
  <si>
    <t>639e8bbc-9200-4957-b161-fd16e9a002a4</t>
  </si>
  <si>
    <t>9417e0f5-aaff-46ff-b904-6b5213eb4599</t>
  </si>
  <si>
    <t>hernandezstephen@gmail.com</t>
  </si>
  <si>
    <t>cac19d2e-1d15-471c-9100-1ab9dd42da67</t>
  </si>
  <si>
    <t>iharding@cole.com</t>
  </si>
  <si>
    <t>21-05-2024</t>
  </si>
  <si>
    <t>c63e0e47-8bcc-4e8d-b24a-4a6d6b90a95b</t>
  </si>
  <si>
    <t>woodmichael@mosley-shaw.com</t>
  </si>
  <si>
    <t>23-01-2023</t>
  </si>
  <si>
    <t>74bc405c-ffc1-4ef6-a61f-135f7fc706f0</t>
  </si>
  <si>
    <t>daniel27@yahoo.com</t>
  </si>
  <si>
    <t>29a3e5f6-984a-4463-8d81-42152d490058</t>
  </si>
  <si>
    <t>jacqueline11@gmail.com</t>
  </si>
  <si>
    <t>eeb81b7d-9dc3-4d41-8434-86c3a64dcc1d</t>
  </si>
  <si>
    <t>zgordon@contreras.com</t>
  </si>
  <si>
    <t>618e72a7-8d34-4d83-b462-9fb5c6e19fd7</t>
  </si>
  <si>
    <t>pgutierrez@hotmail.com</t>
  </si>
  <si>
    <t>c83e0032-5fe8-47f4-b08a-ba2101f268f5</t>
  </si>
  <si>
    <t>mary63@gmail.com</t>
  </si>
  <si>
    <t>27439b53-06b8-4c8a-83f9-c74d085d5d01</t>
  </si>
  <si>
    <t>george96@gmail.com</t>
  </si>
  <si>
    <t>9dc3bbee-3152-4136-a430-5373f936a968</t>
  </si>
  <si>
    <t>sheilamyers@hotmail.com</t>
  </si>
  <si>
    <t>846c454c-5170-42ef-a777-c6646732ceca</t>
  </si>
  <si>
    <t>welchkristen@rangel.com</t>
  </si>
  <si>
    <t>6ffad356-0690-4ba5-97e0-3df517df85b3</t>
  </si>
  <si>
    <t>ujohnson@lucero.com</t>
  </si>
  <si>
    <t>17-02-2023</t>
  </si>
  <si>
    <t>38c4f346-e5dd-414c-a70b-ba9c3d5e69df</t>
  </si>
  <si>
    <t>donna41@gmail.com</t>
  </si>
  <si>
    <t>945094c8-fc1b-461a-a36d-4d5405ec8e9f</t>
  </si>
  <si>
    <t>thomasjose@davis.com</t>
  </si>
  <si>
    <t>cba20d38-7db4-490d-99c5-9f2d640b7b85</t>
  </si>
  <si>
    <t>gracebrooks@schultz-hayes.com</t>
  </si>
  <si>
    <t>24-02-2023</t>
  </si>
  <si>
    <t>2dbdc7cf-e754-44c3-8298-8dd24c7b34e2</t>
  </si>
  <si>
    <t>victoria79@payne.com</t>
  </si>
  <si>
    <t>05e5d461-8934-4b06-8790-eeb49b2a1376</t>
  </si>
  <si>
    <t>roachanthony@gmail.com</t>
  </si>
  <si>
    <t>f099e2b6-b10c-4f77-ba4d-6c8e155c8139</t>
  </si>
  <si>
    <t>jean47@lamb.com</t>
  </si>
  <si>
    <t>d895ccea-afe2-4f5c-b2a8-07cc2c471336</t>
  </si>
  <si>
    <t>lauramckay@yahoo.com</t>
  </si>
  <si>
    <t>30-04-2023</t>
  </si>
  <si>
    <t>98a91187-6c7a-4c9d-b237-64bae202f022</t>
  </si>
  <si>
    <t>wgonzalez@yahoo.com</t>
  </si>
  <si>
    <t>2ad0d57e-730c-49bc-9073-c0c3d1c06099</t>
  </si>
  <si>
    <t>cassandra85@yahoo.com</t>
  </si>
  <si>
    <t>14-12-2024</t>
  </si>
  <si>
    <t>529b3b96-cf1d-46be-ae0e-343d1d59b308</t>
  </si>
  <si>
    <t>nathan51@flores.com</t>
  </si>
  <si>
    <t>23-05-2022</t>
  </si>
  <si>
    <t>5251d645-cb94-4f8d-9145-aa387722ec2c</t>
  </si>
  <si>
    <t>dakotaramirez@shah.org</t>
  </si>
  <si>
    <t>6f69a1cf-c196-46e9-aea0-32926bf7d125</t>
  </si>
  <si>
    <t>rwilliams@yahoo.com</t>
  </si>
  <si>
    <t>99f75c76-2bcf-403f-b3e9-b99b1fc489b3</t>
  </si>
  <si>
    <t>schneidermelissa@gmail.com</t>
  </si>
  <si>
    <t>f783b6f6-d775-4809-a18d-052048cc32c6</t>
  </si>
  <si>
    <t>deanna17@gallegos.com</t>
  </si>
  <si>
    <t>24-03-2024</t>
  </si>
  <si>
    <t>667cf788-5887-43d2-80f1-fa3a5133577b</t>
  </si>
  <si>
    <t>devans@allison-coffey.com</t>
  </si>
  <si>
    <t>077f6e36-1a4d-47db-9e33-bdbcf00d5a65</t>
  </si>
  <si>
    <t>fperez@gmail.com</t>
  </si>
  <si>
    <t>fd54225b-899d-4cd2-a723-2e8ad0ef0cd4</t>
  </si>
  <si>
    <t>williamskevin@murphy-salazar.biz</t>
  </si>
  <si>
    <t>23447519-ecc3-4555-ab9b-4ffcb2dbb2c5</t>
  </si>
  <si>
    <t>qwalsh@boyd.org</t>
  </si>
  <si>
    <t>47d1931c-f9f2-49ab-bd77-71f8a948ec66</t>
  </si>
  <si>
    <t>jennifer58@gmail.com</t>
  </si>
  <si>
    <t>34b549be-db19-4e67-bc3a-8abba5aa9765</t>
  </si>
  <si>
    <t>santiagotaylor@lopez-garcia.com</t>
  </si>
  <si>
    <t>25-01-2025</t>
  </si>
  <si>
    <t>dbc3f559-8390-4d94-8713-b81fc2f86229</t>
  </si>
  <si>
    <t>sloanjeffery@cruz-chavez.org</t>
  </si>
  <si>
    <t>301db817-6673-442d-87af-75de33f92a87</t>
  </si>
  <si>
    <t>stevenrodriguez@allen.com</t>
  </si>
  <si>
    <t>87e81b25-a971-4404-b9ea-e46107516daa</t>
  </si>
  <si>
    <t>ryan26@jordan.com</t>
  </si>
  <si>
    <t>bb647511-61ec-4f07-a60c-13290c941263</t>
  </si>
  <si>
    <t>alyssa78@rodriguez-williams.com</t>
  </si>
  <si>
    <t>e5228d31-0d9a-4fce-9d7c-f46d3836613c</t>
  </si>
  <si>
    <t>jeremy96@long-robinson.com</t>
  </si>
  <si>
    <t>341d85cd-c925-4285-abc8-906f34a91b86</t>
  </si>
  <si>
    <t>lopezrebecca@woods.com</t>
  </si>
  <si>
    <t>15-05-2024</t>
  </si>
  <si>
    <t>2aa946d4-11c7-476c-ae73-03c050ab3660</t>
  </si>
  <si>
    <t>bpatterson@mccann.com</t>
  </si>
  <si>
    <t>9810b8c1-027d-4b45-9a64-15b5c2a072dd</t>
  </si>
  <si>
    <t>25-02-2025</t>
  </si>
  <si>
    <t>d1a529db-0b90-403d-9c00-b89578fa3b84</t>
  </si>
  <si>
    <t>karirowe@torres.com</t>
  </si>
  <si>
    <t>fd6314f2-59cc-494a-bc1c-d60d7d9c03c7</t>
  </si>
  <si>
    <t>careykevin@yahoo.com</t>
  </si>
  <si>
    <t>dd7902fc-db61-4a80-a9f7-c6d1c6475ae2</t>
  </si>
  <si>
    <t>tiffanychase@mcknight.org</t>
  </si>
  <si>
    <t>19-06-2024</t>
  </si>
  <si>
    <t>34d091d1-5c02-41da-ae43-b319f9299271</t>
  </si>
  <si>
    <t>natalie87@thompson.com</t>
  </si>
  <si>
    <t>fe731856-f1fc-4c36-aad3-cc4096d26487</t>
  </si>
  <si>
    <t>hamiltonspencer@yahoo.com</t>
  </si>
  <si>
    <t>7fb9ae49-0222-4c10-b82f-2dc31c35730b</t>
  </si>
  <si>
    <t>8ee25180-9fb1-49a3-8a2f-2373f777c816</t>
  </si>
  <si>
    <t>chavezjeff@hotmail.com</t>
  </si>
  <si>
    <t>014d9829-4e4a-416f-bd05-955b0d9e1328</t>
  </si>
  <si>
    <t>michaelcampbell@hotmail.com</t>
  </si>
  <si>
    <t>27b0816b-8f8d-4107-84d5-ac13f561d900</t>
  </si>
  <si>
    <t>frichards@robinson-kennedy.com</t>
  </si>
  <si>
    <t>62e0adf7-a315-4bbb-adb2-31a2cfcc2abd</t>
  </si>
  <si>
    <t>carla29@yahoo.com</t>
  </si>
  <si>
    <t>28-04-2023</t>
  </si>
  <si>
    <t>9402c7be-cdeb-4d3c-928e-0ae8e03d1b30</t>
  </si>
  <si>
    <t>kevinmiller@hotmail.com</t>
  </si>
  <si>
    <t>24-02-2025</t>
  </si>
  <si>
    <t>603f4ddc-2ef1-4a90-8bbb-8f3f760e36aa</t>
  </si>
  <si>
    <t>william57@yahoo.com</t>
  </si>
  <si>
    <t>6906b588-f621-42ab-aba6-4252776ffd03</t>
  </si>
  <si>
    <t>camposchristina@yahoo.com</t>
  </si>
  <si>
    <t>209515d5-5f84-4666-831f-fc009490029d</t>
  </si>
  <si>
    <t>qmartinez@ford.info</t>
  </si>
  <si>
    <t>18-04-2023</t>
  </si>
  <si>
    <t>d473f3b5-452a-4da7-8e00-583d15ac37f0</t>
  </si>
  <si>
    <t>michelle19@hotmail.com</t>
  </si>
  <si>
    <t>b39a442b-0d92-4c7e-b78a-2037bd46ebd5</t>
  </si>
  <si>
    <t>jeffreylowe@gmail.com</t>
  </si>
  <si>
    <t>fd397fe7-b819-415d-8f96-8a84a0d44d24</t>
  </si>
  <si>
    <t>joneseric@meyer.com</t>
  </si>
  <si>
    <t>817c6779-d52d-4f91-864f-e16479472ea4</t>
  </si>
  <si>
    <t>pmcgrath@hotmail.com</t>
  </si>
  <si>
    <t>706ad042-ae6b-4455-9cdd-d7c2d25a0b3f</t>
  </si>
  <si>
    <t>donaldgarner@jackson.net</t>
  </si>
  <si>
    <t>16-05-2023</t>
  </si>
  <si>
    <t>4a1954ec-4a3f-4fda-baff-d9bd79e58450</t>
  </si>
  <si>
    <t>zcruz@gmail.com</t>
  </si>
  <si>
    <t>25ee3dfd-6cc1-4a4d-9041-1dec6ab9ba0f</t>
  </si>
  <si>
    <t>austin97@odonnell.com</t>
  </si>
  <si>
    <t>27-03-2024</t>
  </si>
  <si>
    <t>46e32efc-7556-4ff1-b91a-ce28e1e68d35</t>
  </si>
  <si>
    <t>rachel86@brown.org</t>
  </si>
  <si>
    <t>c964f746-dbd1-45a3-b716-307d75a09875</t>
  </si>
  <si>
    <t>hendricksdeanna@yahoo.com</t>
  </si>
  <si>
    <t>16-09-2023</t>
  </si>
  <si>
    <t>937749f6-2e2d-4681-a8b2-60709b1872ac</t>
  </si>
  <si>
    <t>heidichapman@hotmail.com</t>
  </si>
  <si>
    <t>675db93b-d473-4d37-9e12-d7cf95a15905</t>
  </si>
  <si>
    <t>ortegavictor@alvarez.com</t>
  </si>
  <si>
    <t>ba68e69f-2c8b-4151-a179-2fcde658eb6a</t>
  </si>
  <si>
    <t>salazardanny@jones.com</t>
  </si>
  <si>
    <t>17-09-2022</t>
  </si>
  <si>
    <t>73131038-b2df-4075-9b8f-abe952377d88</t>
  </si>
  <si>
    <t>johnnykim@perez-harmon.biz</t>
  </si>
  <si>
    <t>16054b9e-313a-4c74-8a3d-b769cf052461</t>
  </si>
  <si>
    <t>patrickpatricia@schroeder-carroll.com</t>
  </si>
  <si>
    <t>f52eaf63-badf-47a8-aeaf-39512f701b32</t>
  </si>
  <si>
    <t>wmason@yoder.info</t>
  </si>
  <si>
    <t>18-09-2023</t>
  </si>
  <si>
    <t>1224615f-dfbc-4340-a049-48bea01ed90e</t>
  </si>
  <si>
    <t>jimenezbrett@rivera.com</t>
  </si>
  <si>
    <t>df5864d5-1165-4b1e-9b9f-acdeb409b855</t>
  </si>
  <si>
    <t>reginald08@snow.com</t>
  </si>
  <si>
    <t>6be13e78-568a-420d-8843-280a07aca3fe</t>
  </si>
  <si>
    <t>amygross@gaines.org</t>
  </si>
  <si>
    <t>ceb7803e-c3fc-4c0e-95c2-c94db3fdc2b8</t>
  </si>
  <si>
    <t>rpotts@williams.com</t>
  </si>
  <si>
    <t>d98eb024-c813-4025-8dac-d33c7a438217</t>
  </si>
  <si>
    <t>amandadalton@sutton.biz</t>
  </si>
  <si>
    <t>b38adf82-6e02-4a88-a00f-8ed9b2086418</t>
  </si>
  <si>
    <t>james60@gmail.com</t>
  </si>
  <si>
    <t>3a24ec19-0292-4d3d-96af-a28a178cb5a0</t>
  </si>
  <si>
    <t>marksjohn@jones.info</t>
  </si>
  <si>
    <t>5983ce94-506a-4dd3-8b31-324f485835db</t>
  </si>
  <si>
    <t>hmendoza@jones.info</t>
  </si>
  <si>
    <t>e5cbbf13-5b61-4ebe-903c-9c2cbc3749b1</t>
  </si>
  <si>
    <t>misty38@yahoo.com</t>
  </si>
  <si>
    <t>1ab88733-80e1-4c41-8a9a-727fb2a12a55</t>
  </si>
  <si>
    <t>christian28@gmail.com</t>
  </si>
  <si>
    <t>1f6c6a86-35f4-4fba-8d8f-2868bdedb9cc</t>
  </si>
  <si>
    <t>dsantos@smith.com</t>
  </si>
  <si>
    <t>24-07-2023</t>
  </si>
  <si>
    <t>d3c1fe3f-4ce7-4b3f-a259-66cc9696e833</t>
  </si>
  <si>
    <t>ysmith@yahoo.com</t>
  </si>
  <si>
    <t>611b92ab-34aa-4abd-b975-74330b5ed148</t>
  </si>
  <si>
    <t>weavermichael@gmail.com</t>
  </si>
  <si>
    <t>25-02-2024</t>
  </si>
  <si>
    <t>ec35fb0c-5612-46fb-a4a6-bf51c125798e</t>
  </si>
  <si>
    <t>petersonmaria@glenn-patton.com</t>
  </si>
  <si>
    <t>b8a6ebf6-f3d5-4f3e-a35b-36bd8da4afbe</t>
  </si>
  <si>
    <t>karmstrong@hotmail.com</t>
  </si>
  <si>
    <t>23-09-2022</t>
  </si>
  <si>
    <t>77a319c6-619c-4a06-b5d6-8c8f299ccd73</t>
  </si>
  <si>
    <t>lauren41@wise.com</t>
  </si>
  <si>
    <t>46368d12-9d94-413f-89e2-18a7650495b5</t>
  </si>
  <si>
    <t>91855abd-4e90-4e4a-9fd2-8b9e0328a80d</t>
  </si>
  <si>
    <t>asmith@yahoo.com</t>
  </si>
  <si>
    <t>a34321bf-7aee-47df-9bd5-5037f7444596</t>
  </si>
  <si>
    <t>penny85@alexander.com</t>
  </si>
  <si>
    <t>3a38204b-2091-4706-beb3-a98fde7a69b4</t>
  </si>
  <si>
    <t>dannyjohnson@hunter.net</t>
  </si>
  <si>
    <t>15-05-2023</t>
  </si>
  <si>
    <t>fdf1d205-b6ec-484e-b3a2-dc1d0f916e97</t>
  </si>
  <si>
    <t>burkemichael@gmail.com</t>
  </si>
  <si>
    <t>27-03-2023</t>
  </si>
  <si>
    <t>13d3c726-82d3-4948-9cf9-8855719db54f</t>
  </si>
  <si>
    <t>maynancy@gmail.com</t>
  </si>
  <si>
    <t>5c3bc3e5-c9c5-4567-9b62-2c0a53982922</t>
  </si>
  <si>
    <t>christy25@gmail.com</t>
  </si>
  <si>
    <t>975aae69-e970-4c9e-a66a-8b90ee28b2f4</t>
  </si>
  <si>
    <t>nicholasaguilar@hotmail.com</t>
  </si>
  <si>
    <t>a632c350-ff71-4ff4-833a-8761618f178a</t>
  </si>
  <si>
    <t>hryan@yates.net</t>
  </si>
  <si>
    <t>d604ae9f-31ed-40f5-84e9-28ac5122f001</t>
  </si>
  <si>
    <t>21-02-2024</t>
  </si>
  <si>
    <t>bf89444e-5097-4e46-b4b0-b2433b1ba723</t>
  </si>
  <si>
    <t>christopher88@gmail.com</t>
  </si>
  <si>
    <t>3af834f2-9aef-4aec-bbf1-8cf4a740a142</t>
  </si>
  <si>
    <t>kimberlyrussell@wade.com</t>
  </si>
  <si>
    <t>6bc822f4-6893-438a-94dd-93141e32e3e1</t>
  </si>
  <si>
    <t>nancysmith@barnes.info</t>
  </si>
  <si>
    <t>d577c131-08b9-4ed4-9e94-da10205b9db8</t>
  </si>
  <si>
    <t>wstrong@morales.com</t>
  </si>
  <si>
    <t>d3208f77-e5bd-4b3e-9639-117a1e78ba02</t>
  </si>
  <si>
    <t>rodgersmichael@lozano-mccoy.biz</t>
  </si>
  <si>
    <t>22758233-b33a-46b9-ba23-9f3cc1f6028b</t>
  </si>
  <si>
    <t>paulawatkins@craig-chavez.com</t>
  </si>
  <si>
    <t>968c77f1-b8f7-4f48-8238-03582d3dab8a</t>
  </si>
  <si>
    <t>brandon88@hotmail.com</t>
  </si>
  <si>
    <t>49069da9-6d3b-467c-ad94-4378d814abe0</t>
  </si>
  <si>
    <t>cervantesjessica@clark.org</t>
  </si>
  <si>
    <t>2a6445d3-48e8-4f79-98eb-a4621976a39a</t>
  </si>
  <si>
    <t>sheila49@middleton.com</t>
  </si>
  <si>
    <t>d6baf0f2-8d5a-4549-b4f3-ab8e1891e25c</t>
  </si>
  <si>
    <t>89b4db80-8a32-484a-a401-461af5b92b3c</t>
  </si>
  <si>
    <t>james96@wallace.com</t>
  </si>
  <si>
    <t>7e45fee4-6ea8-4b32-a38d-9fb071c487bc</t>
  </si>
  <si>
    <t>linda31@moore-rogers.info</t>
  </si>
  <si>
    <t>c6ec757f-ac0d-4818-8349-c078bc4b2732</t>
  </si>
  <si>
    <t>tgarcia@stewart.com</t>
  </si>
  <si>
    <t>230a37e5-3ef4-43df-820a-5c40a095c0d0</t>
  </si>
  <si>
    <t>theodore72@crawford.com</t>
  </si>
  <si>
    <t>36d5187b-bfdb-410b-b929-1d34db6ea0ba</t>
  </si>
  <si>
    <t>benjaminwatts@james.info</t>
  </si>
  <si>
    <t>17-06-2024</t>
  </si>
  <si>
    <t>e0bd6044-2e18-422b-b44f-5031a82d4879</t>
  </si>
  <si>
    <t>zrobles@hotmail.com</t>
  </si>
  <si>
    <t>18b666f8-4ba0-468a-bb20-21f78b1d2284</t>
  </si>
  <si>
    <t>umontes@gmail.com</t>
  </si>
  <si>
    <t>13-10-2023</t>
  </si>
  <si>
    <t>76f8ef17-2d1b-443e-9da6-536d6cc3f8aa</t>
  </si>
  <si>
    <t>e1d5fcea-c610-424b-a0c8-667fb46f0145</t>
  </si>
  <si>
    <t>carterwilliam@brown-ingram.com</t>
  </si>
  <si>
    <t>cf1ca021-6431-4fc2-a946-4f3f514f6fd9</t>
  </si>
  <si>
    <t>vchandler@hotmail.com</t>
  </si>
  <si>
    <t>38a7c678-68e9-48cf-b298-4bb64efa8dc3</t>
  </si>
  <si>
    <t>david80@smith.com</t>
  </si>
  <si>
    <t>16-06-2022</t>
  </si>
  <si>
    <t>103f3a46-8d8a-4957-8419-6c8ac44fc2a8</t>
  </si>
  <si>
    <t>maryfoster@perez.com</t>
  </si>
  <si>
    <t>3fab0c74-bbbb-4ccc-8d8e-352b37328d15</t>
  </si>
  <si>
    <t>cmoody@campbell.com</t>
  </si>
  <si>
    <t>08a5ad03-3f4f-4031-b025-5b9dc5bcc4cd</t>
  </si>
  <si>
    <t>lorettamcdowell@gmail.com</t>
  </si>
  <si>
    <t>b417dee1-b8dc-4390-8127-8b8612ea7890</t>
  </si>
  <si>
    <t>fitzgeraldlaura@decker.com</t>
  </si>
  <si>
    <t>4d59f68e-05ff-42f2-be54-eceb8329bd1a</t>
  </si>
  <si>
    <t>fcarter@gmail.com</t>
  </si>
  <si>
    <t>27-01-2024</t>
  </si>
  <si>
    <t>48cff1da-7bbc-4b5d-874f-92058f9d7375</t>
  </si>
  <si>
    <t>xluna@klein.com</t>
  </si>
  <si>
    <t>5eaca15d-7274-4e76-bb6b-ecb7c56dbe29</t>
  </si>
  <si>
    <t>davisgary@watkins-miller.biz</t>
  </si>
  <si>
    <t>b918a6e8-85fd-49e9-b938-41a9d68bc80f</t>
  </si>
  <si>
    <t>robert52@gmail.com</t>
  </si>
  <si>
    <t>6812a17c-9946-401e-90b8-4f94b062259e</t>
  </si>
  <si>
    <t>pedwards@gmail.com</t>
  </si>
  <si>
    <t>19-08-2023</t>
  </si>
  <si>
    <t>83b1c1ec-7ba5-45df-b578-6277761c7a2b</t>
  </si>
  <si>
    <t>602cf604-13d7-44d6-b302-69aa6cfacecc</t>
  </si>
  <si>
    <t>dea7e1ae-7006-42c6-b286-af002a8be289</t>
  </si>
  <si>
    <t>jtaylor@ross-phillips.biz</t>
  </si>
  <si>
    <t>ad3b1b9d-e156-40e9-ac06-3d73b84e2f11</t>
  </si>
  <si>
    <t>kellycohen@crane.info</t>
  </si>
  <si>
    <t>ed55169f-5486-4db3-afaa-f79135eb0106</t>
  </si>
  <si>
    <t>asmith@hernandez.com</t>
  </si>
  <si>
    <t>b1acf1dd-3303-443c-b00b-6e7bb3932fb8</t>
  </si>
  <si>
    <t>carlfields@gmail.com</t>
  </si>
  <si>
    <t>3150e60d-ed89-42c2-839d-fd70a0fa7665</t>
  </si>
  <si>
    <t>claudia64@hotmail.com</t>
  </si>
  <si>
    <t>24-09-2023</t>
  </si>
  <si>
    <t>13d579ae-33dc-409c-a8cc-5023a43fdaf0</t>
  </si>
  <si>
    <t>anne28@newman.org</t>
  </si>
  <si>
    <t>bcbd6eeb-ceab-4f76-b776-f4e846f90964</t>
  </si>
  <si>
    <t>loganveronica@noble.com</t>
  </si>
  <si>
    <t>00102dc0-dfe6-4589-b9b8-023d2a3189ba</t>
  </si>
  <si>
    <t>uortega@yahoo.com</t>
  </si>
  <si>
    <t>15-11-2022</t>
  </si>
  <si>
    <t>8f65abf9-3da3-4aca-9e07-24a8c28fd8cb</t>
  </si>
  <si>
    <t>mary58@gmail.com</t>
  </si>
  <si>
    <t>2a869922-f492-4b35-b6c2-1bc3d799d80d</t>
  </si>
  <si>
    <t>yhenry@yahoo.com</t>
  </si>
  <si>
    <t>6f774027-e656-4fbc-8ed2-de161ec80917</t>
  </si>
  <si>
    <t>jessica39@hotmail.com</t>
  </si>
  <si>
    <t>eee5b33e-2dd3-4f8e-9fcb-f48261e8baa5</t>
  </si>
  <si>
    <t>willismark@moon-shaw.com</t>
  </si>
  <si>
    <t>28-01-2023</t>
  </si>
  <si>
    <t>46633755-a5b0-4639-8895-4db145e526e1</t>
  </si>
  <si>
    <t>colleen90@hotmail.com</t>
  </si>
  <si>
    <t>7458d92c-a1da-4c7a-9b88-26edff4a9185</t>
  </si>
  <si>
    <t>woodchloe@hernandez.com</t>
  </si>
  <si>
    <t>1e92c0ae-d886-4de4-9585-3f0b6b691bd2</t>
  </si>
  <si>
    <t>tonya39@smith.com</t>
  </si>
  <si>
    <t>b8dddfc2-963b-431c-bc7c-356de7dd93a5</t>
  </si>
  <si>
    <t>qmonroe@gmail.com</t>
  </si>
  <si>
    <t>8063fce4-c2e4-4a50-9336-50db316482fe</t>
  </si>
  <si>
    <t>b04fbce9-32dc-4a5b-9bc8-8efe4688d612</t>
  </si>
  <si>
    <t>joshua51@owens-huff.com</t>
  </si>
  <si>
    <t>15-06-2022</t>
  </si>
  <si>
    <t>1dc35362-1691-483a-b687-853eee265c95</t>
  </si>
  <si>
    <t>wangkristina@gmail.com</t>
  </si>
  <si>
    <t>e09012d7-14ce-4f0f-b5d9-704d5fe12b57</t>
  </si>
  <si>
    <t>lancegray@thompson-taylor.com</t>
  </si>
  <si>
    <t>23-12-2024</t>
  </si>
  <si>
    <t>45d62ecd-3030-47f4-95d4-999b39d88a14</t>
  </si>
  <si>
    <t>christopher59@yahoo.com</t>
  </si>
  <si>
    <t>731dc76f-85e6-40fe-a44e-b3e1c5ba136f</t>
  </si>
  <si>
    <t>amandaclark@hotmail.com</t>
  </si>
  <si>
    <t>30-09-2023</t>
  </si>
  <si>
    <t>ae98b722-cf97-4016-a560-c77558cfd966</t>
  </si>
  <si>
    <t>cb56eb48-be3d-4265-9471-8d868d366459</t>
  </si>
  <si>
    <t>hgreen@barrett.org</t>
  </si>
  <si>
    <t>a886a9fc-60be-485d-9053-317b5f4dec1d</t>
  </si>
  <si>
    <t>moorethomas@yahoo.com</t>
  </si>
  <si>
    <t>21-08-2023</t>
  </si>
  <si>
    <t>e9c41f0d-2fe6-4a52-99a7-361be729b06f</t>
  </si>
  <si>
    <t>dlamb@johnston.com</t>
  </si>
  <si>
    <t>567f3096-99d7-4477-9f8b-00f7b92eefe0</t>
  </si>
  <si>
    <t>fisherkim@morales.com</t>
  </si>
  <si>
    <t>862a76f2-f15e-409c-b297-fa7ff719ae43</t>
  </si>
  <si>
    <t>kristina01@mcguire-thomas.com</t>
  </si>
  <si>
    <t>003742ae-75e9-43d8-aa53-dbd6655fdaa5</t>
  </si>
  <si>
    <t>lopezmichaela@yahoo.com</t>
  </si>
  <si>
    <t>19-03-2024</t>
  </si>
  <si>
    <t>af496395-2775-457e-bea6-ca65b960df1f</t>
  </si>
  <si>
    <t>cory86@lewis.info</t>
  </si>
  <si>
    <t>25-08-2022</t>
  </si>
  <si>
    <t>63380b42-1887-4a69-aabd-37dac357a620</t>
  </si>
  <si>
    <t>acbc63ed-d1dd-43e6-887f-70f0e5e4b935</t>
  </si>
  <si>
    <t>tracy90@blackwell.com</t>
  </si>
  <si>
    <t>28-08-2023</t>
  </si>
  <si>
    <t>d2bfbc31-805f-4a69-9700-78c15cbe693e</t>
  </si>
  <si>
    <t>devinlopez@turner.com</t>
  </si>
  <si>
    <t>26976497-6cfb-4acc-ae0c-5488a76f7d3c</t>
  </si>
  <si>
    <t>susan62@sanders.com</t>
  </si>
  <si>
    <t>24-11-2023</t>
  </si>
  <si>
    <t>afa1ff17-58a6-4190-9527-ed08ce65050b</t>
  </si>
  <si>
    <t>luisandrews@parks-smith.biz</t>
  </si>
  <si>
    <t>29-03-2024</t>
  </si>
  <si>
    <t>6ccb9163-4d8e-4d5e-8df4-73bbc577d3a5</t>
  </si>
  <si>
    <t>kimberly58@yahoo.com</t>
  </si>
  <si>
    <t>6c8f8833-fb11-4ab6-adc8-6df8c9162eb7</t>
  </si>
  <si>
    <t>rogerssarah@scott.info</t>
  </si>
  <si>
    <t>0a333eef-481e-47f3-b6fa-b8280c6d5a71</t>
  </si>
  <si>
    <t>ronald40@hotmail.com</t>
  </si>
  <si>
    <t>6ac475a5-5b5c-46c5-8b11-c1812dc12143</t>
  </si>
  <si>
    <t>jessica86@thompson.com</t>
  </si>
  <si>
    <t>7e52c22c-a207-4bf3-a507-68f2ba0ebd56</t>
  </si>
  <si>
    <t>uwilliams@johnson-lynch.com</t>
  </si>
  <si>
    <t>1429ef31-b9b3-40ee-baf2-be80833bde78</t>
  </si>
  <si>
    <t>whitejulie@hotmail.com</t>
  </si>
  <si>
    <t>21-11-2023</t>
  </si>
  <si>
    <t>d63c04c0-144b-48bc-a207-6595be209925</t>
  </si>
  <si>
    <t>christina83@hotmail.com</t>
  </si>
  <si>
    <t>3717f44b-7911-4e22-92c6-26305fcdf4b8</t>
  </si>
  <si>
    <t>21-06-2022</t>
  </si>
  <si>
    <t>0bb5c276-abe3-47f3-8066-703846dfe43f</t>
  </si>
  <si>
    <t>russellandrew@yahoo.com</t>
  </si>
  <si>
    <t>20-01-2023</t>
  </si>
  <si>
    <t>76628c4e-445d-4a87-8657-3d382138681b</t>
  </si>
  <si>
    <t>andrewnguyen@carr.org</t>
  </si>
  <si>
    <t>21-01-2025</t>
  </si>
  <si>
    <t>98610b0b-a280-460f-abb7-3dac96818aed</t>
  </si>
  <si>
    <t>matthew57@murray.info</t>
  </si>
  <si>
    <t>ac48ceaf-2b85-4fb7-b29e-21268840e78a</t>
  </si>
  <si>
    <t>whoffman@clark.com</t>
  </si>
  <si>
    <t>7395734b-50b9-4f30-8038-32d04ab4ea29</t>
  </si>
  <si>
    <t>annette60@hawkins-henry.com</t>
  </si>
  <si>
    <t>60e0b673-21b6-4b84-899f-ad03ebd23573</t>
  </si>
  <si>
    <t>victoriaduncan@hancock.biz</t>
  </si>
  <si>
    <t>37bea260-c053-4253-9a1e-490d6894844f</t>
  </si>
  <si>
    <t>beckgloria@hotmail.com</t>
  </si>
  <si>
    <t>8852787c-891e-4aa2-8097-09fa5159b574</t>
  </si>
  <si>
    <t>margaret72@gmail.com</t>
  </si>
  <si>
    <t>20-12-2024</t>
  </si>
  <si>
    <t>d4721e33-885c-4793-80da-b7f849d5182c</t>
  </si>
  <si>
    <t>acarpenter@jenkins-fields.org</t>
  </si>
  <si>
    <t>19-12-2023</t>
  </si>
  <si>
    <t>80dc4873-9eb3-48ad-9c15-b25e2379750a</t>
  </si>
  <si>
    <t>ashleykennedy@crane.org</t>
  </si>
  <si>
    <t>dd0a4a6e-82e6-414d-8d53-a19063abbef5</t>
  </si>
  <si>
    <t>thomasmarquez@morris.com</t>
  </si>
  <si>
    <t>17-01-2025</t>
  </si>
  <si>
    <t>758daaee-760f-4d95-93dd-bda134fe6da8</t>
  </si>
  <si>
    <t>hporter@massey.com</t>
  </si>
  <si>
    <t>24-05-2022</t>
  </si>
  <si>
    <t>01c31adc-11e1-4ee9-b664-b2b9b8d80619</t>
  </si>
  <si>
    <t>ajones@yahoo.com</t>
  </si>
  <si>
    <t>25-03-2024</t>
  </si>
  <si>
    <t>9b62d6d2-c6cf-47bf-b73e-54c31ef8aca7</t>
  </si>
  <si>
    <t>carterraymond@hotmail.com</t>
  </si>
  <si>
    <t>19-07-2024</t>
  </si>
  <si>
    <t>ed696cb3-b774-461d-a641-01fa5d0607cc</t>
  </si>
  <si>
    <t>thomasjose@molina.biz</t>
  </si>
  <si>
    <t>3e39bf9b-e9b8-43ea-a456-d76756ff66fd</t>
  </si>
  <si>
    <t>fnolan@sherman.com</t>
  </si>
  <si>
    <t>734bda19-c991-46cc-94a6-368b71d60744</t>
  </si>
  <si>
    <t>06a4093b-49d6-43b1-8593-53fa25e4e633</t>
  </si>
  <si>
    <t>shirley29@hotmail.com</t>
  </si>
  <si>
    <t>ac5bfe79-709a-41ab-b68c-55b279ac446d</t>
  </si>
  <si>
    <t>michele43@rosales.com</t>
  </si>
  <si>
    <t>5d39b505-4269-4d14-8316-cde595906901</t>
  </si>
  <si>
    <t>kmontgomery@yahoo.com</t>
  </si>
  <si>
    <t>8047c7e1-da44-4e00-964e-81dd27e78bba</t>
  </si>
  <si>
    <t>monicaolson@yahoo.com</t>
  </si>
  <si>
    <t>1093a05b-f26b-4379-ab32-dc3a03a4bf4b</t>
  </si>
  <si>
    <t>santosmichael@yahoo.com</t>
  </si>
  <si>
    <t>031f9724-e803-48e2-a37d-afcae9a6df13</t>
  </si>
  <si>
    <t>michaeljohnson@garcia.net</t>
  </si>
  <si>
    <t>df63bcb2-89a8-4d04-bdc3-13b8d8bb254c</t>
  </si>
  <si>
    <t>jonathanstevenson@mayer.info</t>
  </si>
  <si>
    <t>15-07-2024</t>
  </si>
  <si>
    <t>440910e2-9bf0-42e7-bab8-7bb60a4cb231</t>
  </si>
  <si>
    <t>alexandrabrown@sanchez.info</t>
  </si>
  <si>
    <t>c80aa7cf-e1b3-4498-8974-7baf19283cfc</t>
  </si>
  <si>
    <t>ramosthomas@gmail.com</t>
  </si>
  <si>
    <t>7cbb2627-9929-47c7-b709-d7d396e15645</t>
  </si>
  <si>
    <t>mwaters@shaffer.com</t>
  </si>
  <si>
    <t>27-07-2024</t>
  </si>
  <si>
    <t>454f6d2d-99f2-487c-a83c-3806c12adc55</t>
  </si>
  <si>
    <t>michelle35@yahoo.com</t>
  </si>
  <si>
    <t>a03c67ff-4f0d-47bc-80c8-b0838faf04ba</t>
  </si>
  <si>
    <t>floresterri@yahoo.com</t>
  </si>
  <si>
    <t>c2ac0d6d-10c8-4179-adc5-852129c2f1f9</t>
  </si>
  <si>
    <t>dana82@gmail.com</t>
  </si>
  <si>
    <t>16-05-2024</t>
  </si>
  <si>
    <t>4ea4ae73-3695-4a61-bb57-6da7c34a4fa6</t>
  </si>
  <si>
    <t>sara39@moore.com</t>
  </si>
  <si>
    <t>535fd8d2-2839-4888-a99f-8c039c310930</t>
  </si>
  <si>
    <t>jeremy47@yahoo.com</t>
  </si>
  <si>
    <t>ba09a484-556e-40d1-8e65-3eee251dd64e</t>
  </si>
  <si>
    <t>afarmer@yahoo.com</t>
  </si>
  <si>
    <t>a552abc6-5a86-403a-a8a6-50cef7fb68d5</t>
  </si>
  <si>
    <t>jasonmoran@wall-johnson.biz</t>
  </si>
  <si>
    <t>bd303739-8f5a-4787-8edd-8e22536019db</t>
  </si>
  <si>
    <t>jonesethan@hotmail.com</t>
  </si>
  <si>
    <t>22-11-2023</t>
  </si>
  <si>
    <t>784983ff-97ca-4ef5-b8a4-c19ff105c2d8</t>
  </si>
  <si>
    <t>mwright@hotmail.com</t>
  </si>
  <si>
    <t>21-04-2024</t>
  </si>
  <si>
    <t>a3beb445-0e5d-4626-99f7-f7750f2f633b</t>
  </si>
  <si>
    <t>ruiznicole@gmail.com</t>
  </si>
  <si>
    <t>69ed5072-bb81-4774-8676-51b3fa286316</t>
  </si>
  <si>
    <t>gonzalesmark@farmer.com</t>
  </si>
  <si>
    <t>c5188d4d-c5a8-446c-a3f5-aea605981489</t>
  </si>
  <si>
    <t>rebecca73@gmail.com</t>
  </si>
  <si>
    <t>13-03-2025</t>
  </si>
  <si>
    <t>5cb9635c-75f7-4b07-ba49-62d177e43d33</t>
  </si>
  <si>
    <t>taylordawn@yahoo.com</t>
  </si>
  <si>
    <t>0c4bc3d2-cc50-45cf-bc81-ed5ace5a4372</t>
  </si>
  <si>
    <t>knightwendy@hotmail.com</t>
  </si>
  <si>
    <t>13-12-2023</t>
  </si>
  <si>
    <t>485b841f-7df4-4531-89ef-698aca46739f</t>
  </si>
  <si>
    <t>schmidtlauren@berry.org</t>
  </si>
  <si>
    <t>12b59aa4-c07d-4001-b0de-0010fe31f408</t>
  </si>
  <si>
    <t>debrajones@hotmail.com</t>
  </si>
  <si>
    <t>c7f7040b-8718-4322-b43c-6de656fdc504</t>
  </si>
  <si>
    <t>aandrews@clayton.biz</t>
  </si>
  <si>
    <t>9599b267-390f-416d-9b06-f07242442fce</t>
  </si>
  <si>
    <t>patricia92@mejia.com</t>
  </si>
  <si>
    <t>9a178669-888e-48e7-86b6-a5f419d45a55</t>
  </si>
  <si>
    <t>murphyleslie@gmail.com</t>
  </si>
  <si>
    <t>29cd4d5c-4d8c-49c6-b3a2-b47b35746477</t>
  </si>
  <si>
    <t>anthony71@johnson-dillon.com</t>
  </si>
  <si>
    <t>66308af8-7044-4b51-b262-4be80c994ec1</t>
  </si>
  <si>
    <t>costawilliam@ramsey.com</t>
  </si>
  <si>
    <t>bfeb32a4-5bbf-485b-9ad7-5864bd9ab6d9</t>
  </si>
  <si>
    <t>hscott@yahoo.com</t>
  </si>
  <si>
    <t>6b8608d1-cdac-4327-a149-96d101db80b4</t>
  </si>
  <si>
    <t>hamiltonmelanie@yahoo.com</t>
  </si>
  <si>
    <t>a682c0fb-159e-4c9f-b382-c1aeffecc4eb</t>
  </si>
  <si>
    <t>brandon32@hotmail.com</t>
  </si>
  <si>
    <t>29-03-2023</t>
  </si>
  <si>
    <t>23e57b50-27df-46e0-84c4-69b120c13845</t>
  </si>
  <si>
    <t>nathan62@thompson-mayer.com</t>
  </si>
  <si>
    <t>ecc9d15a-e10b-4781-9d75-18d42e7e4cef</t>
  </si>
  <si>
    <t>qgarrett@hotmail.com</t>
  </si>
  <si>
    <t>54e28fa6-069c-4c0a-8884-4f88074a588f</t>
  </si>
  <si>
    <t>ywilliams@sharp.com</t>
  </si>
  <si>
    <t>10fab909-fcfa-4e61-ab7d-71bc17956e87</t>
  </si>
  <si>
    <t>melodypacheco@gmail.com</t>
  </si>
  <si>
    <t>e7235658-e648-47ae-b830-4c6c79eb1797</t>
  </si>
  <si>
    <t>kvasquez@martinez.com</t>
  </si>
  <si>
    <t>be41635f-150a-4643-a8c1-fb6439bdc3ed</t>
  </si>
  <si>
    <t>jeremylopez@turner.org</t>
  </si>
  <si>
    <t>e2327c25-fcd6-4aba-93c1-392f8453d803</t>
  </si>
  <si>
    <t>bethmichael@gmail.com</t>
  </si>
  <si>
    <t>22-06-2024</t>
  </si>
  <si>
    <t>32a95261-cb50-4aa3-8c4a-ef81a1c2e70c</t>
  </si>
  <si>
    <t>randysmith@webb-cooper.org</t>
  </si>
  <si>
    <t>26-11-2023</t>
  </si>
  <si>
    <t>74047ec7-36ff-412d-be21-81fd73bd185b</t>
  </si>
  <si>
    <t>matthew24@yahoo.com</t>
  </si>
  <si>
    <t>a9caa03d-74d1-4024-8c84-c302c5a24d77</t>
  </si>
  <si>
    <t>caseyronald@gmail.com</t>
  </si>
  <si>
    <t>f99f5c06-3a24-4e17-9836-a02720507d45</t>
  </si>
  <si>
    <t>morganparker@yahoo.com</t>
  </si>
  <si>
    <t>29-07-2024</t>
  </si>
  <si>
    <t>f75ef2cf-153d-4754-b086-424afbfbd9f9</t>
  </si>
  <si>
    <t>marywalker@gonzalez.com</t>
  </si>
  <si>
    <t>901919b7-26da-4a1c-87a9-ff3099d6f609</t>
  </si>
  <si>
    <t>heatherosborn@gmail.com</t>
  </si>
  <si>
    <t>2a6716d4-ae2e-4dd2-99a2-a60228a3d3a3</t>
  </si>
  <si>
    <t>rgarrison@haley.com</t>
  </si>
  <si>
    <t>6bd7f764-f8d5-42a7-8591-5047e6a517d0</t>
  </si>
  <si>
    <t>jonesjeanette@hotmail.com</t>
  </si>
  <si>
    <t>9cf540d9-bbc4-4107-ac4d-25503570f44d</t>
  </si>
  <si>
    <t>timothymartin@myers.biz</t>
  </si>
  <si>
    <t>d5969658-3fa2-4ffd-b180-c811976710d7</t>
  </si>
  <si>
    <t>vmartinez@blackburn.com</t>
  </si>
  <si>
    <t>85475ee1-1e06-496a-a302-7b2102c1c269</t>
  </si>
  <si>
    <t>donnaevans@gmail.com</t>
  </si>
  <si>
    <t>275759a0-7451-4c96-9c2b-4ca9be2f7685</t>
  </si>
  <si>
    <t>fceae86b-f311-43a1-85a8-8731e00f6ea2</t>
  </si>
  <si>
    <t>trichards@hotmail.com</t>
  </si>
  <si>
    <t>19-09-2023</t>
  </si>
  <si>
    <t>85d8cc08-3981-4354-8a85-fbd1c22a6772</t>
  </si>
  <si>
    <t>mollyortega@hotmail.com</t>
  </si>
  <si>
    <t>1aedbcfd-a357-44ea-8e80-c78a6bf2d5d9</t>
  </si>
  <si>
    <t>danielle56@hotmail.com</t>
  </si>
  <si>
    <t>034f2029-1545-4b48-9b4e-279bfbab907a</t>
  </si>
  <si>
    <t>brittanywade@gmail.com</t>
  </si>
  <si>
    <t>90cc7a42-d660-4275-9b4c-ccb08f881e63</t>
  </si>
  <si>
    <t>guzmanbrittany@hotmail.com</t>
  </si>
  <si>
    <t>f77b9742-1e12-4bed-984c-4178935c31d1</t>
  </si>
  <si>
    <t>chiggins@yahoo.com</t>
  </si>
  <si>
    <t>75f3405d-da2b-41b7-b0b3-e6dfc9c34dd8</t>
  </si>
  <si>
    <t>robinsonhenry@hotmail.com</t>
  </si>
  <si>
    <t>69824369-ebb1-4253-8ad2-a7ba194b3b6e</t>
  </si>
  <si>
    <t>loretta55@gmail.com</t>
  </si>
  <si>
    <t>31-08-2023</t>
  </si>
  <si>
    <t>53133ea1-0c3c-400f-88a1-34aa722d8397</t>
  </si>
  <si>
    <t>angelaboyer@morris.com</t>
  </si>
  <si>
    <t>5a0fdf61-5571-4266-96c0-2601db4d2d18</t>
  </si>
  <si>
    <t>maria11@sullivan.biz</t>
  </si>
  <si>
    <t>22-05-2024</t>
  </si>
  <si>
    <t>7c45d65d-b517-48ef-9b21-3e3143c2181f</t>
  </si>
  <si>
    <t>marcusrodriguez@collins.com</t>
  </si>
  <si>
    <t>9e541d3e-65e1-4146-ad8b-62b689cb09aa</t>
  </si>
  <si>
    <t>dustin58@yahoo.com</t>
  </si>
  <si>
    <t>1a873c25-629f-4962-abd7-95f5220e674e</t>
  </si>
  <si>
    <t>nguyenjeffrey@gmail.com</t>
  </si>
  <si>
    <t>fe20193b-aae2-4d63-a7ae-daae8c48e3f4</t>
  </si>
  <si>
    <t>nancyalexander@thomas.com</t>
  </si>
  <si>
    <t>23-04-2023</t>
  </si>
  <si>
    <t>d682a0b4-7bb7-4c42-9cba-7bc6db872c8f</t>
  </si>
  <si>
    <t>hlopez@ross.biz</t>
  </si>
  <si>
    <t>5d2d113b-fb5e-4c15-8bfa-e8d6b4ed4d1d</t>
  </si>
  <si>
    <t>amber12@heath-andersen.com</t>
  </si>
  <si>
    <t>18-05-2023</t>
  </si>
  <si>
    <t>fb2389d3-18bc-4e3b-a0f6-b8d894369f5d</t>
  </si>
  <si>
    <t>aguirrecassandra@hotmail.com</t>
  </si>
  <si>
    <t>f9fb722d-a51c-4d2a-b3bf-bdabb7b24f20</t>
  </si>
  <si>
    <t>fmontgomery@graham.net</t>
  </si>
  <si>
    <t>e555e087-0ebb-41ae-a678-97538f1a5d4a</t>
  </si>
  <si>
    <t>blevinsjoshua@yahoo.com</t>
  </si>
  <si>
    <t>6e4ae071-7da5-4648-9905-6421b6af49df</t>
  </si>
  <si>
    <t>scollins@torres.net</t>
  </si>
  <si>
    <t>faecfb4c-8a24-4d57-842c-40ce24ec755d</t>
  </si>
  <si>
    <t>briana19@moreno.com</t>
  </si>
  <si>
    <t>30-12-2023</t>
  </si>
  <si>
    <t>c61371c1-99fd-42a4-bad2-fd693fb15376</t>
  </si>
  <si>
    <t>riveraclinton@yahoo.com</t>
  </si>
  <si>
    <t>632fff79-af73-4c45-b2f3-9f61b3700e92</t>
  </si>
  <si>
    <t>codykelly@hotmail.com</t>
  </si>
  <si>
    <t>173a603d-7feb-45e2-8083-ff8fe10a5f9f</t>
  </si>
  <si>
    <t>shannon18@smith-obrien.net</t>
  </si>
  <si>
    <t>2b23ace0-1872-4dc7-9f86-8f8baec61694</t>
  </si>
  <si>
    <t>ztorres@hotmail.com</t>
  </si>
  <si>
    <t>f4a985b0-11c3-4e19-9bfe-ed4a5ff540ca</t>
  </si>
  <si>
    <t>collin29@berry-vance.com</t>
  </si>
  <si>
    <t>71f27f0f-d1a9-4f91-9079-fe4e261b047a</t>
  </si>
  <si>
    <t>savannah15@white.info</t>
  </si>
  <si>
    <t>9cfa2010-ff51-4c96-a7be-a2b29a7f326f</t>
  </si>
  <si>
    <t>72abe7ff-c8b8-447b-a38b-66acd4eee313</t>
  </si>
  <si>
    <t>donald73@williams-brown.info</t>
  </si>
  <si>
    <t>975481a3-d6cc-47cd-812e-3882b527ba0a</t>
  </si>
  <si>
    <t>psherman@gmail.com</t>
  </si>
  <si>
    <t>c37637d6-72a9-4fa1-a2ae-8888520041ca</t>
  </si>
  <si>
    <t>bmiller@yahoo.com</t>
  </si>
  <si>
    <t>19-06-2023</t>
  </si>
  <si>
    <t>9c12e3c9-7bee-4582-8fae-46a9524ec63c</t>
  </si>
  <si>
    <t>rosebobby@gmail.com</t>
  </si>
  <si>
    <t>e67882ae-bf73-4026-9664-6ca5e4602d31</t>
  </si>
  <si>
    <t>williamskevin@bell.com</t>
  </si>
  <si>
    <t>8224da50-bd10-469f-af0d-c87bdfab24e2</t>
  </si>
  <si>
    <t>coreydodson@joseph.com</t>
  </si>
  <si>
    <t>9ceeaf74-a3f2-43db-9236-948e34ecb64f</t>
  </si>
  <si>
    <t>adam35@benitez.com</t>
  </si>
  <si>
    <t>9947c98a-2444-4277-a7ea-f6650b752e49</t>
  </si>
  <si>
    <t>jamie46@hotmail.com</t>
  </si>
  <si>
    <t>22-12-2023</t>
  </si>
  <si>
    <t>608bb508-69e4-4d26-92d4-7ec76a77982b</t>
  </si>
  <si>
    <t>carol60@hotmail.com</t>
  </si>
  <si>
    <t>22-04-2022</t>
  </si>
  <si>
    <t>3914dce2-b083-47e1-a9b7-f1f520fed1f3</t>
  </si>
  <si>
    <t>whitemark@hotmail.com</t>
  </si>
  <si>
    <t>ee3d114e-b70b-4594-ae4f-d45ff48fab06</t>
  </si>
  <si>
    <t>juarezralph@gmail.com</t>
  </si>
  <si>
    <t>3366da87-7f7a-478c-98b1-3a9d8e041844</t>
  </si>
  <si>
    <t>perezmarissa@miller.com</t>
  </si>
  <si>
    <t>19-08-2022</t>
  </si>
  <si>
    <t>7027e1f1-5ef3-4d4d-9d85-aa726f9a544a</t>
  </si>
  <si>
    <t>jennywilliams@fry.com</t>
  </si>
  <si>
    <t>e6ccd201-335d-4080-b647-f43f59a14829</t>
  </si>
  <si>
    <t>perezcourtney@yahoo.com</t>
  </si>
  <si>
    <t>df0ff647-067a-41d7-b059-e387b89f52d2</t>
  </si>
  <si>
    <t>douglasbrandt@gmail.com</t>
  </si>
  <si>
    <t>849ebfa5-68f0-4a5d-90ac-72bdaf4c9dfc</t>
  </si>
  <si>
    <t>benjamin13@gmail.com</t>
  </si>
  <si>
    <t>d04f0a71-0ef4-43a2-900d-df1600e03200</t>
  </si>
  <si>
    <t>smithmadison@pineda-newman.com</t>
  </si>
  <si>
    <t>e9058f29-731d-46ec-a303-2bd49db564b5</t>
  </si>
  <si>
    <t>7479d994-a2fe-4cb4-bcec-1791fae9df3f</t>
  </si>
  <si>
    <t>drewwalsh@gmail.com</t>
  </si>
  <si>
    <t>290a8303-e1c6-47c2-81d8-93a5ffc7aba2</t>
  </si>
  <si>
    <t>stevensjennifer@christian.com</t>
  </si>
  <si>
    <t>e23509a8-6bcf-4fa4-a7e2-020ef11f1e97</t>
  </si>
  <si>
    <t>ucox@hotmail.com</t>
  </si>
  <si>
    <t>34b6d9da-87a9-4faf-b92a-b1b72213cdad</t>
  </si>
  <si>
    <t>wkelley@yahoo.com</t>
  </si>
  <si>
    <t>64907a63-36a8-453d-8e90-ee87a4dd2fe1</t>
  </si>
  <si>
    <t>nwilliams@yahoo.com</t>
  </si>
  <si>
    <t>6260dcbe-a8de-4b1c-a81e-c259e3d21a33</t>
  </si>
  <si>
    <t>paulestrada@terrell-becker.com</t>
  </si>
  <si>
    <t>cd03a402-c827-47c0-9337-bb3466e1608e</t>
  </si>
  <si>
    <t>wstewart@schmidt.com</t>
  </si>
  <si>
    <t>eb9060cb-0238-4c49-857e-ccfa15f3b747</t>
  </si>
  <si>
    <t>james23@yahoo.com</t>
  </si>
  <si>
    <t>50c49c2b-e8c4-41fc-9f8c-1c815ce9a3d3</t>
  </si>
  <si>
    <t>kevin82@martin.net</t>
  </si>
  <si>
    <t>8d64ec21-8fc9-4778-a885-10d168e0c800</t>
  </si>
  <si>
    <t>beckdwayne@davis-williams.biz</t>
  </si>
  <si>
    <t>22-11-2024</t>
  </si>
  <si>
    <t>c463299a-2ba3-41ef-ba14-cf98611e6047</t>
  </si>
  <si>
    <t>sethsmith@yahoo.com</t>
  </si>
  <si>
    <t>56fb9a22-e2b6-4f5d-9805-2a559118b0e6</t>
  </si>
  <si>
    <t>hrangel@hotmail.com</t>
  </si>
  <si>
    <t>13-02-2025</t>
  </si>
  <si>
    <t>4ad76a0d-5219-4d62-a25c-6c5cf629c955</t>
  </si>
  <si>
    <t>howellbrittany@gmail.com</t>
  </si>
  <si>
    <t>836fad38-3128-4dc8-80b1-fb20d9ebb495</t>
  </si>
  <si>
    <t>rebecca03@hotmail.com</t>
  </si>
  <si>
    <t>26-10-2023</t>
  </si>
  <si>
    <t>6ed5ca30-ff03-41a9-b2ed-257b435b6625</t>
  </si>
  <si>
    <t>cookanthony@hotmail.com</t>
  </si>
  <si>
    <t>4d7e6eeb-04eb-4694-92da-e5a7bc11733c</t>
  </si>
  <si>
    <t>heidi55@nash.com</t>
  </si>
  <si>
    <t>42f76d43-b818-4f1c-98a3-2011f1624df9</t>
  </si>
  <si>
    <t>trujillorobin@hotmail.com</t>
  </si>
  <si>
    <t>ce64debe-20e7-418a-8f8d-a52b05e3d107</t>
  </si>
  <si>
    <t>ashleyyoung@shields.com</t>
  </si>
  <si>
    <t>30-09-2022</t>
  </si>
  <si>
    <t>12049b0a-9e11-471c-a8ae-6b4bdec2c775</t>
  </si>
  <si>
    <t>kristi19@gmail.com</t>
  </si>
  <si>
    <t>eb0230a0-3313-4402-a382-d280b44304e9</t>
  </si>
  <si>
    <t>hamiltongina@williams.biz</t>
  </si>
  <si>
    <t>79de06cb-3150-4323-8782-6633a01d9aeb</t>
  </si>
  <si>
    <t>rroberts@hancock.com</t>
  </si>
  <si>
    <t>43651cb8-329d-4f9e-b964-8a0f2d0490a7</t>
  </si>
  <si>
    <t>lopezmelinda@martin.org</t>
  </si>
  <si>
    <t>a3fe085b-81b4-4b37-a98b-4ff499ff70c6</t>
  </si>
  <si>
    <t>penatammy@campbell-martin.com</t>
  </si>
  <si>
    <t>bba04391-e716-4b38-981f-03df7e71bda8</t>
  </si>
  <si>
    <t>rowlandemily@yahoo.com</t>
  </si>
  <si>
    <t>13-07-2022</t>
  </si>
  <si>
    <t>5c89f06e-ea1b-448f-aa94-d306c5798f5d</t>
  </si>
  <si>
    <t>shannon75@yahoo.com</t>
  </si>
  <si>
    <t>8bc135a9-503f-4053-bd34-d5ecc36f0008</t>
  </si>
  <si>
    <t>ynguyen@yahoo.com</t>
  </si>
  <si>
    <t>73c1d557-76e2-4e93-a62a-bbfede61f70d</t>
  </si>
  <si>
    <t>kristinajames@hernandez.com</t>
  </si>
  <si>
    <t>378ce7b7-2f14-4369-b22f-deb897cabad1</t>
  </si>
  <si>
    <t>andrewmyers@yahoo.com</t>
  </si>
  <si>
    <t>27-11-2022</t>
  </si>
  <si>
    <t>7c8d8aef-30a0-4e0b-ba4d-1f5747155ad3</t>
  </si>
  <si>
    <t>dcosta@ali-jones.com</t>
  </si>
  <si>
    <t>3c32f2ee-2437-4380-8a10-ff5a9b99f012</t>
  </si>
  <si>
    <t>fryecrystal@yahoo.com</t>
  </si>
  <si>
    <t>16-04-2024</t>
  </si>
  <si>
    <t>6dd2c683-9e54-47bf-af1e-65964f844346</t>
  </si>
  <si>
    <t>lindsay25@hotmail.com</t>
  </si>
  <si>
    <t>5eb8e0db-7273-47af-8488-a0e81028f5b4</t>
  </si>
  <si>
    <t>cynthia74@peterson.com</t>
  </si>
  <si>
    <t>f89c591d-9280-4c97-a1f7-6e1cc8169e32</t>
  </si>
  <si>
    <t>belliott@dixon-davis.com</t>
  </si>
  <si>
    <t>7dae4677-877b-4b50-94d0-945b5257fa5d</t>
  </si>
  <si>
    <t>colekimberly@yahoo.com</t>
  </si>
  <si>
    <t>0f1c0455-c71b-4b67-9907-a3145d20d8de</t>
  </si>
  <si>
    <t>yhoffman@yahoo.com</t>
  </si>
  <si>
    <t>9ad24609-506d-4518-bc3b-9c087c152622</t>
  </si>
  <si>
    <t>phillipsbruce@mills.com</t>
  </si>
  <si>
    <t>b35d8adb-6c49-48d4-a042-1eb5ca6beccd</t>
  </si>
  <si>
    <t>anthony61@marshall-browning.com</t>
  </si>
  <si>
    <t>282fbcce-8e25-4e3d-a1cc-06e5a03a5196</t>
  </si>
  <si>
    <t>thill@hotmail.com</t>
  </si>
  <si>
    <t>29-02-2024</t>
  </si>
  <si>
    <t>20e7b6ef-9623-4346-a9b3-e2d348e636b5</t>
  </si>
  <si>
    <t>uwood@hotmail.com</t>
  </si>
  <si>
    <t>6f2ba37e-a0fe-451e-8684-e4388cd5219a</t>
  </si>
  <si>
    <t>mario90@brown.com</t>
  </si>
  <si>
    <t>85d4f2c1-1a2d-4453-a6cd-497923d13c7f</t>
  </si>
  <si>
    <t>matthew65@gmail.com</t>
  </si>
  <si>
    <t>865162a6-0fe9-4780-8b8c-6b6e668b179f</t>
  </si>
  <si>
    <t>shanewilson@perez-brown.net</t>
  </si>
  <si>
    <t>b281738e-d7c7-48e6-a495-430e0d6f885a</t>
  </si>
  <si>
    <t>14-05-2022</t>
  </si>
  <si>
    <t>ded7fbb9-f454-4f98-a712-cefef330f931</t>
  </si>
  <si>
    <t>dixonkeith@gmail.com</t>
  </si>
  <si>
    <t>8cced653-6a39-4c71-b276-c469b6f957dc</t>
  </si>
  <si>
    <t>ssmith@perkins.net</t>
  </si>
  <si>
    <t>89465e5b-26fa-4d5c-b678-a41a65adafab</t>
  </si>
  <si>
    <t>636f7abf-82c9-41df-9fd2-29bc8e673bc8</t>
  </si>
  <si>
    <t>markgreen@gmail.com</t>
  </si>
  <si>
    <t>720f2288-0760-4502-b39f-51c3490ec6f3</t>
  </si>
  <si>
    <t>jackwilliams@gmail.com</t>
  </si>
  <si>
    <t>bc57003e-91f9-4586-827f-9590333c8c30</t>
  </si>
  <si>
    <t>steven39@yahoo.com</t>
  </si>
  <si>
    <t>032a0c06-4f55-458e-8618-93ec82d768c6</t>
  </si>
  <si>
    <t>dcortez@yahoo.com</t>
  </si>
  <si>
    <t>7ddee37d-ebba-4a66-aa4e-4d28c0fce144</t>
  </si>
  <si>
    <t>jensennicole@harvey.com</t>
  </si>
  <si>
    <t>ba8f3e6c-61a4-4d19-b1ef-7e0a4daeac5c</t>
  </si>
  <si>
    <t>tashaharmon@jones-butler.com</t>
  </si>
  <si>
    <t>1ebd55b6-e605-44a2-88f5-48e7c53bcc3a</t>
  </si>
  <si>
    <t>calhounjulie@mcguire.com</t>
  </si>
  <si>
    <t>3c1c09a3-b98d-45a7-960a-56e11cd27c9f</t>
  </si>
  <si>
    <t>andrew97@gmail.com</t>
  </si>
  <si>
    <t>29-04-2022</t>
  </si>
  <si>
    <t>65c51c9a-10ae-4dfc-b729-6854273e54e5</t>
  </si>
  <si>
    <t>athompson@hotmail.com</t>
  </si>
  <si>
    <t>c5001e3e-f59d-4194-9021-7062a8179850</t>
  </si>
  <si>
    <t>andrew43@norris.com</t>
  </si>
  <si>
    <t>14-06-2022</t>
  </si>
  <si>
    <t>8f16fac0-6f72-4ca4-9b64-3c30d5dc4812</t>
  </si>
  <si>
    <t>michael95@hoover-stephens.com</t>
  </si>
  <si>
    <t>28-08-2024</t>
  </si>
  <si>
    <t>8d0fe9b5-b9e8-46d0-9f0b-b32fe6ddbbe3</t>
  </si>
  <si>
    <t>bettywatson@yahoo.com</t>
  </si>
  <si>
    <t>24-01-2025</t>
  </si>
  <si>
    <t>c06cbd3f-ac33-4f9c-9071-365425cb49de</t>
  </si>
  <si>
    <t>guzmannicole@yahoo.com</t>
  </si>
  <si>
    <t>c0f2b34e-7365-449b-b770-28e6a53d2350</t>
  </si>
  <si>
    <t>carolfernandez@hotmail.com</t>
  </si>
  <si>
    <t>23b7aaf6-92dd-4487-8c79-eecad9e18c82</t>
  </si>
  <si>
    <t>colonnicole@hotmail.com</t>
  </si>
  <si>
    <t>9351a5da-1a93-43f1-8502-76c00abf1903</t>
  </si>
  <si>
    <t>gabriellafrench@wilson-dennis.com</t>
  </si>
  <si>
    <t>30-07-2024</t>
  </si>
  <si>
    <t>a82a1132-85eb-4279-a51c-21fdefda849e</t>
  </si>
  <si>
    <t>perezdawn@gmail.com</t>
  </si>
  <si>
    <t>b75901d0-3036-481c-80d9-8272e52e1409</t>
  </si>
  <si>
    <t>ethomas@clements.com</t>
  </si>
  <si>
    <t>d082b3b4-f398-416e-98b9-f0a2a36442e5</t>
  </si>
  <si>
    <t>mariabecker@king.biz</t>
  </si>
  <si>
    <t>b2a43bf4-02b4-4d26-a72b-0fa7a95da34b</t>
  </si>
  <si>
    <t>eharvey@hotmail.com</t>
  </si>
  <si>
    <t>14-10-2023</t>
  </si>
  <si>
    <t>7dc807a2-adda-43b6-8ab8-4fe297e4e173</t>
  </si>
  <si>
    <t>ycallahan@hotmail.com</t>
  </si>
  <si>
    <t>17-11-2024</t>
  </si>
  <si>
    <t>9ec78199-964d-4e39-b047-824a6c362d23</t>
  </si>
  <si>
    <t>fjohnson@wells.com</t>
  </si>
  <si>
    <t>b7321e2b-d4a4-4bf0-b96a-53053ed1d8f8</t>
  </si>
  <si>
    <t>cassandraharrison@yahoo.com</t>
  </si>
  <si>
    <t>dac9d4a4-b43b-488c-86f4-34688d78e1c8</t>
  </si>
  <si>
    <t>wallssean@white.net</t>
  </si>
  <si>
    <t>95ede22d-40d1-4f56-8c78-9409b96dc079</t>
  </si>
  <si>
    <t>melissa04@hotmail.com</t>
  </si>
  <si>
    <t>27a0b911-afd2-4b72-9c13-a1e76d3e4848</t>
  </si>
  <si>
    <t>hughesjulie@whitehead.com</t>
  </si>
  <si>
    <t>9564d4c1-aedb-4262-9d95-b4d7570edab2</t>
  </si>
  <si>
    <t>martindavid@hart.biz</t>
  </si>
  <si>
    <t>20-03-2023</t>
  </si>
  <si>
    <t>b19dab55-e5ce-4a0f-8671-e213b55a478e</t>
  </si>
  <si>
    <t>b3b966e2-8eaa-4112-afb0-c6654766229e</t>
  </si>
  <si>
    <t>pmorales@gmail.com</t>
  </si>
  <si>
    <t>29-05-2022</t>
  </si>
  <si>
    <t>92071602-161c-4674-a978-868d062c0692</t>
  </si>
  <si>
    <t>timothy29@yahoo.com</t>
  </si>
  <si>
    <t>33d3958a-3b74-4fd2-8a2d-6f038f464f34</t>
  </si>
  <si>
    <t>brian01@wade.com</t>
  </si>
  <si>
    <t>7afac8ce-dc4f-47fe-be61-8f4bebb511e6</t>
  </si>
  <si>
    <t>coryhughes@hotmail.com</t>
  </si>
  <si>
    <t>16-08-2023</t>
  </si>
  <si>
    <t>1227b7ac-cdca-4bef-9bd3-4a948a996027</t>
  </si>
  <si>
    <t>epalmer@martin.com</t>
  </si>
  <si>
    <t>0f46bb11-6809-4564-8331-21ffd3f63623</t>
  </si>
  <si>
    <t>leejessica@yahoo.com</t>
  </si>
  <si>
    <t>ddef7af4-d61c-4113-9b3f-6c547327f33e</t>
  </si>
  <si>
    <t>johnboyd@yahoo.com</t>
  </si>
  <si>
    <t>6ad5401e-07e9-4b0b-998d-eba36ec8261b</t>
  </si>
  <si>
    <t>woodphillip@santos-hatfield.com</t>
  </si>
  <si>
    <t>53bc0611-9af4-4b8a-8908-d3f9d6195c4f</t>
  </si>
  <si>
    <t>stodd@hotmail.com</t>
  </si>
  <si>
    <t>9aeeb3e9-aea3-48c6-ac67-7b258f6875a3</t>
  </si>
  <si>
    <t>holttheresa@hotmail.com</t>
  </si>
  <si>
    <t>40686515-101c-478c-a1a1-31b49dca3488</t>
  </si>
  <si>
    <t>sara53@lee.com</t>
  </si>
  <si>
    <t>438f9d83-474d-4a1a-a95a-a2daad14e5bf</t>
  </si>
  <si>
    <t>james58@morris.com</t>
  </si>
  <si>
    <t>4a9d3213-e04b-4533-b905-a7b6b97ee830</t>
  </si>
  <si>
    <t>paigepacheco@yahoo.com</t>
  </si>
  <si>
    <t>454f3fbf-b790-4752-bbfd-ec746441e11e</t>
  </si>
  <si>
    <t>kingtammy@hotmail.com</t>
  </si>
  <si>
    <t>cfdea771-305d-4749-9109-2f7a00d61c63</t>
  </si>
  <si>
    <t>dgonzalez@yahoo.com</t>
  </si>
  <si>
    <t>1bab13ac-9863-4b20-bd53-c706fb5078f7</t>
  </si>
  <si>
    <t>wardlaurie@williams.com</t>
  </si>
  <si>
    <t>209ebc46-44b6-4c9e-8904-59d78c69e2e8</t>
  </si>
  <si>
    <t>vanceashley@rodriguez.com</t>
  </si>
  <si>
    <t>20-09-2022</t>
  </si>
  <si>
    <t>386e995d-3b01-4893-bd9d-38e36e078bdc</t>
  </si>
  <si>
    <t>edwardspencer@yahoo.com</t>
  </si>
  <si>
    <t>d33b05e6-f765-48a0-8e43-07c42bfddbf9</t>
  </si>
  <si>
    <t>duncanchristina@pacheco-martinez.com</t>
  </si>
  <si>
    <t>9c0f37d5-75a2-49b1-bdf5-516b3891b7f7</t>
  </si>
  <si>
    <t>allenkyle@valencia.com</t>
  </si>
  <si>
    <t>b6617c50-6895-496f-94fd-c3a7d8e77ca2</t>
  </si>
  <si>
    <t>weaverjoseph@hotmail.com</t>
  </si>
  <si>
    <t>8620a10a-e009-4d7a-8a22-6c566fc8503c</t>
  </si>
  <si>
    <t>xobrien@gmail.com</t>
  </si>
  <si>
    <t>b2ed003d-d641-4ee3-99d8-176413cdaa4c</t>
  </si>
  <si>
    <t>michael43@roberts.info</t>
  </si>
  <si>
    <t>3e7b8fb1-9035-46bb-af6d-8fc6afbdf369</t>
  </si>
  <si>
    <t>xarmstrong@smith-graham.info</t>
  </si>
  <si>
    <t>59259acd-4142-400e-aff6-fa9a16e6e8fc</t>
  </si>
  <si>
    <t>garynash@hotmail.com</t>
  </si>
  <si>
    <t>321a3244-cf65-49ec-87eb-754a995ef5bd</t>
  </si>
  <si>
    <t>mannerik@dominguez.com</t>
  </si>
  <si>
    <t>dbc6ac37-2442-40c6-8b0c-100c2626c97d</t>
  </si>
  <si>
    <t>garrett13@gmail.com</t>
  </si>
  <si>
    <t>c8794a56-a795-4d2b-9296-81b00d5979bf</t>
  </si>
  <si>
    <t>amy62@smith.org</t>
  </si>
  <si>
    <t>26-11-2024</t>
  </si>
  <si>
    <t>44e01371-19fc-4448-85d8-99df113ff40f</t>
  </si>
  <si>
    <t>jennifer28@gmail.com</t>
  </si>
  <si>
    <t>dafbf997-5352-4440-823d-35cfc972d38d</t>
  </si>
  <si>
    <t>dtaylor@moore-anderson.org</t>
  </si>
  <si>
    <t>7660302f-477e-4375-887d-01c292e8c8b1</t>
  </si>
  <si>
    <t>daniellewebster@mcgrath.com</t>
  </si>
  <si>
    <t>7d6dca57-cc80-4698-8765-88fe75f53328</t>
  </si>
  <si>
    <t>hhayden@yahoo.com</t>
  </si>
  <si>
    <t>27-06-2023</t>
  </si>
  <si>
    <t>bfd4f67c-d66e-4576-b7e6-2b4d93d5326f</t>
  </si>
  <si>
    <t>cmartinez@jones.com</t>
  </si>
  <si>
    <t>61f041d0-6993-4611-a777-5ef59ab9ae1b</t>
  </si>
  <si>
    <t>lewiskimberly@cole.com</t>
  </si>
  <si>
    <t>3e97037d-6577-464d-8d4e-0bd1cb33e3c6</t>
  </si>
  <si>
    <t>tross@yahoo.com</t>
  </si>
  <si>
    <t>2162d1b7-769a-4892-b466-b8f9e1e3e199</t>
  </si>
  <si>
    <t>5fc0ccce-4ba0-4508-99ed-cdbcec39212e</t>
  </si>
  <si>
    <t>georgemichael@hotmail.com</t>
  </si>
  <si>
    <t>26-12-2024</t>
  </si>
  <si>
    <t>fb3a3e15-ef19-40da-8a5f-cede7a23c1bc</t>
  </si>
  <si>
    <t>sandra20@thomas.net</t>
  </si>
  <si>
    <t>37fc511b-826f-481a-8651-a8970f54c086</t>
  </si>
  <si>
    <t>ureed@yahoo.com</t>
  </si>
  <si>
    <t>95eb44d9-8459-4302-8d1d-036e0d08da99</t>
  </si>
  <si>
    <t>lutzeric@rivera-klein.com</t>
  </si>
  <si>
    <t>30-10-2023</t>
  </si>
  <si>
    <t>3242f61c-ea3d-49b2-8319-8f412467f4a3</t>
  </si>
  <si>
    <t>turnerstephanie@barnes.biz</t>
  </si>
  <si>
    <t>41515f1e-9174-4136-8c0b-dc3f6d4a1259</t>
  </si>
  <si>
    <t>jessica13@herman-martin.info</t>
  </si>
  <si>
    <t>28-11-2022</t>
  </si>
  <si>
    <t>cfcae6b9-75a8-41d7-ab5e-ebe91478e20e</t>
  </si>
  <si>
    <t>barbara85@hotmail.com</t>
  </si>
  <si>
    <t>aaf1c938-27d5-4ab0-86d6-69465397abdf</t>
  </si>
  <si>
    <t>jeremyjohnson@yahoo.com</t>
  </si>
  <si>
    <t>4cf21624-8243-4329-b09f-e9365401e034</t>
  </si>
  <si>
    <t>hollowayangela@gmail.com</t>
  </si>
  <si>
    <t>ed11b850-273b-4ecb-a7b9-86cb76df7b9a</t>
  </si>
  <si>
    <t>tknight@gmail.com</t>
  </si>
  <si>
    <t>f2d058ca-7b2e-429d-9f80-bd12299606d2</t>
  </si>
  <si>
    <t>bsullivan@perry.com</t>
  </si>
  <si>
    <t>7c8c9267-3c55-4d3a-8ed9-92e01e4415f4</t>
  </si>
  <si>
    <t>pjordan@sanchez-ballard.com</t>
  </si>
  <si>
    <t>60791657-97ec-447d-93bf-a31199155bef</t>
  </si>
  <si>
    <t>ambervasquez@michael.com</t>
  </si>
  <si>
    <t>085e0518-2d75-4dd3-b8a1-18df0088ca76</t>
  </si>
  <si>
    <t>williamspatricia@yahoo.com</t>
  </si>
  <si>
    <t>15149d1a-9536-4ae6-bf0e-88ea09f81e6f</t>
  </si>
  <si>
    <t>fholloway@adams.org</t>
  </si>
  <si>
    <t>48d160c6-9cdc-446c-94f0-fd631259d654</t>
  </si>
  <si>
    <t>crawfordjeffrey@johnson-phelps.com</t>
  </si>
  <si>
    <t>5bd72a7c-73d7-4809-8f6d-e80279004406</t>
  </si>
  <si>
    <t>21-03-2025</t>
  </si>
  <si>
    <t>Charles Garcia</t>
  </si>
  <si>
    <t>Connie Lawrence</t>
  </si>
  <si>
    <t>Dennis Williams</t>
  </si>
  <si>
    <t>Laura Bush</t>
  </si>
  <si>
    <t>Daniel Adams</t>
  </si>
  <si>
    <t>Crystal Johnson</t>
  </si>
  <si>
    <t>Maria Thomas</t>
  </si>
  <si>
    <t>Brian Burton</t>
  </si>
  <si>
    <t>Melanie Wilson</t>
  </si>
  <si>
    <t>Jonathan White</t>
  </si>
  <si>
    <t>Brian Cox Dvm</t>
  </si>
  <si>
    <t>Kim Martinez</t>
  </si>
  <si>
    <t>Michelle Ross</t>
  </si>
  <si>
    <t>Crystal Robinson</t>
  </si>
  <si>
    <t>Laura Sanchez</t>
  </si>
  <si>
    <t>Amy Valdez</t>
  </si>
  <si>
    <t>Shannon Jones</t>
  </si>
  <si>
    <t>Anthony Gray</t>
  </si>
  <si>
    <t>Michelle Moore</t>
  </si>
  <si>
    <t>Kathryn Farrell</t>
  </si>
  <si>
    <t>Andrea Jones</t>
  </si>
  <si>
    <t>Taylor Harris</t>
  </si>
  <si>
    <t>Alexandra Howell</t>
  </si>
  <si>
    <t>Elizabeth Riggs</t>
  </si>
  <si>
    <t>Christina Walters</t>
  </si>
  <si>
    <t>Ray Walsh</t>
  </si>
  <si>
    <t>Stephanie Gardner</t>
  </si>
  <si>
    <t>Brian Deleon</t>
  </si>
  <si>
    <t>Evelyn Galvan</t>
  </si>
  <si>
    <t>Courtney Keller</t>
  </si>
  <si>
    <t>Erin Johnson</t>
  </si>
  <si>
    <t>Jessica Joyce</t>
  </si>
  <si>
    <t>Christina Reynolds</t>
  </si>
  <si>
    <t>Kristen Lee</t>
  </si>
  <si>
    <t>Lisa Turner</t>
  </si>
  <si>
    <t>Carolyn Miller</t>
  </si>
  <si>
    <t>David Alvarez</t>
  </si>
  <si>
    <t>Patricia Rodriguez</t>
  </si>
  <si>
    <t>Joyce Solis</t>
  </si>
  <si>
    <t>Natasha Wells</t>
  </si>
  <si>
    <t>Dustin Nelson</t>
  </si>
  <si>
    <t>Joshua Perry</t>
  </si>
  <si>
    <t>James Snow</t>
  </si>
  <si>
    <t>Misty Pittman</t>
  </si>
  <si>
    <t>Gabriel Juarez</t>
  </si>
  <si>
    <t>Mrs. Marie Harrington Dds</t>
  </si>
  <si>
    <t>Jacob Obrien</t>
  </si>
  <si>
    <t>Sandra Sanchez</t>
  </si>
  <si>
    <t>Matthew Smith</t>
  </si>
  <si>
    <t>Tracie Nelson</t>
  </si>
  <si>
    <t>Diana Hayes</t>
  </si>
  <si>
    <t>Douglas Carlson</t>
  </si>
  <si>
    <t>Maria Henry</t>
  </si>
  <si>
    <t>Krista Bell Md</t>
  </si>
  <si>
    <t>Parker Hill</t>
  </si>
  <si>
    <t>Angel Brown</t>
  </si>
  <si>
    <t>Cody Williams</t>
  </si>
  <si>
    <t>Justin Torres</t>
  </si>
  <si>
    <t>Keith Brown</t>
  </si>
  <si>
    <t>Julie Johnson</t>
  </si>
  <si>
    <t>Mary Peck</t>
  </si>
  <si>
    <t>Paul Carroll</t>
  </si>
  <si>
    <t>Jessica George</t>
  </si>
  <si>
    <t>Yvonne Chambers</t>
  </si>
  <si>
    <t>Jessica Olsen Dvm</t>
  </si>
  <si>
    <t>Jennifer Hodges</t>
  </si>
  <si>
    <t>Cody Cox</t>
  </si>
  <si>
    <t>Kari Johnson</t>
  </si>
  <si>
    <t>Timothy Carter</t>
  </si>
  <si>
    <t>Katie Suarez</t>
  </si>
  <si>
    <t>Joshua Reed</t>
  </si>
  <si>
    <t>Amanda Garner</t>
  </si>
  <si>
    <t>Leslie Kane</t>
  </si>
  <si>
    <t>John Costa</t>
  </si>
  <si>
    <t>Olivia Brennan</t>
  </si>
  <si>
    <t>Christopher Evans</t>
  </si>
  <si>
    <t>Bob Pitts</t>
  </si>
  <si>
    <t>Dwayne Payne</t>
  </si>
  <si>
    <t>John Young</t>
  </si>
  <si>
    <t>Alison Greer</t>
  </si>
  <si>
    <t>Crystal Pham</t>
  </si>
  <si>
    <t>Kevin Oconnor</t>
  </si>
  <si>
    <t>Thomas Raymond</t>
  </si>
  <si>
    <t>Tracy Ballard</t>
  </si>
  <si>
    <t>Lauren Carson</t>
  </si>
  <si>
    <t>Madison Marshall</t>
  </si>
  <si>
    <t>Joshua Price</t>
  </si>
  <si>
    <t>Teresa Ramirez</t>
  </si>
  <si>
    <t>Maria Brown</t>
  </si>
  <si>
    <t>Alison Buchanan</t>
  </si>
  <si>
    <t>William Huerta</t>
  </si>
  <si>
    <t>Alexis Baker</t>
  </si>
  <si>
    <t>Amanda Logan</t>
  </si>
  <si>
    <t>Micheal Wallace</t>
  </si>
  <si>
    <t>Larry Garcia</t>
  </si>
  <si>
    <t>Troy Mcdaniel</t>
  </si>
  <si>
    <t>Anthony Frye</t>
  </si>
  <si>
    <t>Kenneth Lewis</t>
  </si>
  <si>
    <t>Jeffrey Hoffman</t>
  </si>
  <si>
    <t>Valerie Davis</t>
  </si>
  <si>
    <t>Paul Williams</t>
  </si>
  <si>
    <t>Katelyn Estrada</t>
  </si>
  <si>
    <t>Jeffrey Anderson Md</t>
  </si>
  <si>
    <t>Donna Sullivan</t>
  </si>
  <si>
    <t>Kevin Warren</t>
  </si>
  <si>
    <t>Susan Bailey</t>
  </si>
  <si>
    <t>Justin Riley</t>
  </si>
  <si>
    <t>Jordan Collins</t>
  </si>
  <si>
    <t>Katie Ford</t>
  </si>
  <si>
    <t>Miguel Wagner</t>
  </si>
  <si>
    <t>Meghan Williams</t>
  </si>
  <si>
    <t>Lindsey Hernandez</t>
  </si>
  <si>
    <t>Walter Hale</t>
  </si>
  <si>
    <t>Justin Schneider</t>
  </si>
  <si>
    <t>Katie Smith</t>
  </si>
  <si>
    <t>Ryan Garcia</t>
  </si>
  <si>
    <t>Nathan Montes</t>
  </si>
  <si>
    <t>Laura Alexander</t>
  </si>
  <si>
    <t>Martin Sawyer</t>
  </si>
  <si>
    <t>Gregory Johnson</t>
  </si>
  <si>
    <t>Raven Taylor</t>
  </si>
  <si>
    <t>David Conley</t>
  </si>
  <si>
    <t>Ricardo Young</t>
  </si>
  <si>
    <t>Charles Patterson</t>
  </si>
  <si>
    <t>Kimberly Hartman</t>
  </si>
  <si>
    <t>Patricia Moss</t>
  </si>
  <si>
    <t>Mrs. Catherine Taylor</t>
  </si>
  <si>
    <t>Robert Kennedy</t>
  </si>
  <si>
    <t>Jeremiah Huber</t>
  </si>
  <si>
    <t>Lance Short</t>
  </si>
  <si>
    <t>Heather Williams</t>
  </si>
  <si>
    <t>Nicole Moore</t>
  </si>
  <si>
    <t>Meghan Rush</t>
  </si>
  <si>
    <t>Tyler Johnson</t>
  </si>
  <si>
    <t>Katherine Martinez</t>
  </si>
  <si>
    <t>Stephanie York</t>
  </si>
  <si>
    <t>Kristen Salazar</t>
  </si>
  <si>
    <t>John Holmes</t>
  </si>
  <si>
    <t>Catherine Burch</t>
  </si>
  <si>
    <t>Travis Stone</t>
  </si>
  <si>
    <t>Kathryn Jackson</t>
  </si>
  <si>
    <t>Lisa Kirby</t>
  </si>
  <si>
    <t>Maria Turner</t>
  </si>
  <si>
    <t>Morgan Valencia</t>
  </si>
  <si>
    <t>Charles Williams</t>
  </si>
  <si>
    <t>Zachary Owens</t>
  </si>
  <si>
    <t>Anthony Simpson</t>
  </si>
  <si>
    <t>James Hudson</t>
  </si>
  <si>
    <t>Jake Hatfield</t>
  </si>
  <si>
    <t>John Bryant</t>
  </si>
  <si>
    <t>Michelle Evans</t>
  </si>
  <si>
    <t>Paula Lane</t>
  </si>
  <si>
    <t>Jeremy Barnes</t>
  </si>
  <si>
    <t>Yolanda Mendoza</t>
  </si>
  <si>
    <t>Maria Steele</t>
  </si>
  <si>
    <t>Michele Vaughn</t>
  </si>
  <si>
    <t>Jennifer Reed</t>
  </si>
  <si>
    <t>Denise Rodriguez</t>
  </si>
  <si>
    <t>Brenda Oconnell</t>
  </si>
  <si>
    <t>Marissa Hall</t>
  </si>
  <si>
    <t>Sherri Smith</t>
  </si>
  <si>
    <t>Nicholas Wong</t>
  </si>
  <si>
    <t>Cathy Taylor</t>
  </si>
  <si>
    <t>Alexandra Valdez</t>
  </si>
  <si>
    <t>Lucas Robinson</t>
  </si>
  <si>
    <t>Linda Cobb</t>
  </si>
  <si>
    <t>Carmen Bond</t>
  </si>
  <si>
    <t>Carlos Perry</t>
  </si>
  <si>
    <t>Kimberly Brown</t>
  </si>
  <si>
    <t>Susan Bennett</t>
  </si>
  <si>
    <t>James Hall</t>
  </si>
  <si>
    <t>Alexis Harris</t>
  </si>
  <si>
    <t>Amy Gordon</t>
  </si>
  <si>
    <t>Eric Thomas</t>
  </si>
  <si>
    <t>Megan Floyd</t>
  </si>
  <si>
    <t>Elizabeth Zimmerman</t>
  </si>
  <si>
    <t>Kristin Anderson</t>
  </si>
  <si>
    <t>Shelly Lopez</t>
  </si>
  <si>
    <t>Melissa Padilla</t>
  </si>
  <si>
    <t>Jose Crawford</t>
  </si>
  <si>
    <t>Juan Silva</t>
  </si>
  <si>
    <t>Melinda Scott</t>
  </si>
  <si>
    <t>Steve Mooney</t>
  </si>
  <si>
    <t>Jacqueline Williamson</t>
  </si>
  <si>
    <t>William Smith</t>
  </si>
  <si>
    <t>Debra Sanders</t>
  </si>
  <si>
    <t>William Santos</t>
  </si>
  <si>
    <t>Kylie Hodge</t>
  </si>
  <si>
    <t>Amanda Mcfarland</t>
  </si>
  <si>
    <t>Lacey Atkinson</t>
  </si>
  <si>
    <t>Jeffrey Roberson</t>
  </si>
  <si>
    <t>Henry Pugh Md</t>
  </si>
  <si>
    <t>Madison Singh</t>
  </si>
  <si>
    <t>Jeffrey Hawkins</t>
  </si>
  <si>
    <t>Edgar Hughes</t>
  </si>
  <si>
    <t>Elijah Patton</t>
  </si>
  <si>
    <t>James Skinner</t>
  </si>
  <si>
    <t>Ernest Oconnell</t>
  </si>
  <si>
    <t>Brian Elliott</t>
  </si>
  <si>
    <t>David Moore</t>
  </si>
  <si>
    <t>Melissa Stephens</t>
  </si>
  <si>
    <t>Maria Lucas</t>
  </si>
  <si>
    <t>Laura Griffin</t>
  </si>
  <si>
    <t>Mr. Thomas Miller</t>
  </si>
  <si>
    <t>Alison Cooper</t>
  </si>
  <si>
    <t>Matthew Foster</t>
  </si>
  <si>
    <t>Shane Lopez</t>
  </si>
  <si>
    <t>James Wilson</t>
  </si>
  <si>
    <t>Emily Allen</t>
  </si>
  <si>
    <t>Maria Cooke</t>
  </si>
  <si>
    <t>Justin Delgado</t>
  </si>
  <si>
    <t>Dorothy Hill</t>
  </si>
  <si>
    <t>Joshua Ritter</t>
  </si>
  <si>
    <t>Scott Miller</t>
  </si>
  <si>
    <t>Anthony Bell</t>
  </si>
  <si>
    <t>Miss Anna Estes</t>
  </si>
  <si>
    <t>Sandra Juarez</t>
  </si>
  <si>
    <t>Sheryl Davis</t>
  </si>
  <si>
    <t>William Reid</t>
  </si>
  <si>
    <t>Joshua Anderson</t>
  </si>
  <si>
    <t>Scott Alexander</t>
  </si>
  <si>
    <t>Matthew Banks</t>
  </si>
  <si>
    <t>Kelly Wallace</t>
  </si>
  <si>
    <t>Raymond Mullins</t>
  </si>
  <si>
    <t>Steven Taylor</t>
  </si>
  <si>
    <t>Peggy Vaughn</t>
  </si>
  <si>
    <t>Tina Simpson</t>
  </si>
  <si>
    <t>Joshua Thompson</t>
  </si>
  <si>
    <t>Katie Fuller</t>
  </si>
  <si>
    <t>Bob Mccall</t>
  </si>
  <si>
    <t>Amy Wade</t>
  </si>
  <si>
    <t>Cameron Norman</t>
  </si>
  <si>
    <t>Lori Crawford</t>
  </si>
  <si>
    <t>Miranda Perez</t>
  </si>
  <si>
    <t>Suzanne Yang</t>
  </si>
  <si>
    <t>Jonathan Winters</t>
  </si>
  <si>
    <t>Curtis Elliott</t>
  </si>
  <si>
    <t>Brittany Randolph</t>
  </si>
  <si>
    <t>Johnathan Brown</t>
  </si>
  <si>
    <t>Angela Bradley</t>
  </si>
  <si>
    <t>Dillon Jones</t>
  </si>
  <si>
    <t>Christine Parker</t>
  </si>
  <si>
    <t>Erin Davis</t>
  </si>
  <si>
    <t>Brian Leon</t>
  </si>
  <si>
    <t>Deanna Hess</t>
  </si>
  <si>
    <t>Jessica Ramsey</t>
  </si>
  <si>
    <t>Charles Mendez</t>
  </si>
  <si>
    <t>Lydia Pham</t>
  </si>
  <si>
    <t>Kyle Johnson</t>
  </si>
  <si>
    <t>Matthew Adams</t>
  </si>
  <si>
    <t>Vickie Price</t>
  </si>
  <si>
    <t>William Keith</t>
  </si>
  <si>
    <t>Gary Mendez</t>
  </si>
  <si>
    <t>Jacqueline Mcmahon</t>
  </si>
  <si>
    <t>Carrie Novak</t>
  </si>
  <si>
    <t>Aaron Miles</t>
  </si>
  <si>
    <t>Gary Miller Md</t>
  </si>
  <si>
    <t>Derek Wright</t>
  </si>
  <si>
    <t>Joshua Garcia</t>
  </si>
  <si>
    <t>Glenn Barron</t>
  </si>
  <si>
    <t>Steve Moore</t>
  </si>
  <si>
    <t>Sara Hernandez</t>
  </si>
  <si>
    <t>Christopher Carter</t>
  </si>
  <si>
    <t>James Lopez</t>
  </si>
  <si>
    <t>Peter Perez</t>
  </si>
  <si>
    <t>Amanda Duncan</t>
  </si>
  <si>
    <t>Zachary Burton</t>
  </si>
  <si>
    <t>Jimmy Marks</t>
  </si>
  <si>
    <t>Kristine Garcia</t>
  </si>
  <si>
    <t>Jamie Montgomery</t>
  </si>
  <si>
    <t>Jaime Morgan</t>
  </si>
  <si>
    <t>Erica Daniel</t>
  </si>
  <si>
    <t>Rodney Figueroa</t>
  </si>
  <si>
    <t>Laura Thompson</t>
  </si>
  <si>
    <t>Dana Burns</t>
  </si>
  <si>
    <t>Ronald Davis</t>
  </si>
  <si>
    <t>Sharon Coffey</t>
  </si>
  <si>
    <t>Michelle Hill</t>
  </si>
  <si>
    <t>Adrienne Key</t>
  </si>
  <si>
    <t>Debbie Dawson</t>
  </si>
  <si>
    <t>Alexander Jimenez</t>
  </si>
  <si>
    <t>Grace Reeves</t>
  </si>
  <si>
    <t>Robert Hines</t>
  </si>
  <si>
    <t>Bruce Brown</t>
  </si>
  <si>
    <t>Willie Cooper</t>
  </si>
  <si>
    <t>Anthony Hayes</t>
  </si>
  <si>
    <t>Joseph Cross</t>
  </si>
  <si>
    <t>James Chapman</t>
  </si>
  <si>
    <t>Zachary Henry</t>
  </si>
  <si>
    <t>Jacob Santos</t>
  </si>
  <si>
    <t>Jeremy Martinez</t>
  </si>
  <si>
    <t>Mary Nelson</t>
  </si>
  <si>
    <t>Kayla Williamson</t>
  </si>
  <si>
    <t>Heather Ortiz</t>
  </si>
  <si>
    <t>Brandon Hunt</t>
  </si>
  <si>
    <t>Jessica Wilson</t>
  </si>
  <si>
    <t>Catherine Morales</t>
  </si>
  <si>
    <t>Tommy Moore</t>
  </si>
  <si>
    <t>Shari Hobbs</t>
  </si>
  <si>
    <t>Laura Cunningham</t>
  </si>
  <si>
    <t>Ronald Mcclain</t>
  </si>
  <si>
    <t>Jonathon Pierce</t>
  </si>
  <si>
    <t>Jillian Wilson</t>
  </si>
  <si>
    <t>Lisa Torres</t>
  </si>
  <si>
    <t>Heidi Chavez</t>
  </si>
  <si>
    <t>Natalie Ortiz</t>
  </si>
  <si>
    <t>Ashley Perry</t>
  </si>
  <si>
    <t>Joanna Barrett</t>
  </si>
  <si>
    <t>Melissa Thompson</t>
  </si>
  <si>
    <t>Tracy Chavez</t>
  </si>
  <si>
    <t>Donna Reed</t>
  </si>
  <si>
    <t>Megan English</t>
  </si>
  <si>
    <t>Derek Floyd</t>
  </si>
  <si>
    <t>Sean Stevenson</t>
  </si>
  <si>
    <t>Juan Smith</t>
  </si>
  <si>
    <t>Nicole Payne</t>
  </si>
  <si>
    <t>Christopher Singleton</t>
  </si>
  <si>
    <t>Christian Morris</t>
  </si>
  <si>
    <t>Caitlin Daniels</t>
  </si>
  <si>
    <t>Lisa Wells</t>
  </si>
  <si>
    <t>Joshua Campbell</t>
  </si>
  <si>
    <t>Wesley Ayala</t>
  </si>
  <si>
    <t>Patricia Lucas</t>
  </si>
  <si>
    <t>David Hughes</t>
  </si>
  <si>
    <t>Nicole Richards</t>
  </si>
  <si>
    <t>Joseph Taylor</t>
  </si>
  <si>
    <t>Kristen Martinez</t>
  </si>
  <si>
    <t>Candace Walker</t>
  </si>
  <si>
    <t>Julia Dunn Md</t>
  </si>
  <si>
    <t>John Murphy</t>
  </si>
  <si>
    <t>Michelle Davidson</t>
  </si>
  <si>
    <t>Casey Obrien</t>
  </si>
  <si>
    <t>Jonathon Johnson</t>
  </si>
  <si>
    <t>Daniel Barton</t>
  </si>
  <si>
    <t>Renee Mendez</t>
  </si>
  <si>
    <t>Dennis Young</t>
  </si>
  <si>
    <t>Patrick Lane</t>
  </si>
  <si>
    <t>Katelyn Olson</t>
  </si>
  <si>
    <t>Robert Cortez</t>
  </si>
  <si>
    <t>Kenneth Martin</t>
  </si>
  <si>
    <t>Samantha Valentine</t>
  </si>
  <si>
    <t>Matthew Baker</t>
  </si>
  <si>
    <t>Scott Gordon</t>
  </si>
  <si>
    <t>Autumn Olson</t>
  </si>
  <si>
    <t>Jane Chapman</t>
  </si>
  <si>
    <t>Michael Clarke</t>
  </si>
  <si>
    <t>Krystal Carr</t>
  </si>
  <si>
    <t>Kristin White</t>
  </si>
  <si>
    <t>Nicole Griffin</t>
  </si>
  <si>
    <t>Samantha Ruiz</t>
  </si>
  <si>
    <t>Miss Kelly Dawson</t>
  </si>
  <si>
    <t>Crystal Jackson</t>
  </si>
  <si>
    <t>Nancy Jones</t>
  </si>
  <si>
    <t>Aaron Thompson</t>
  </si>
  <si>
    <t>John Sanchez</t>
  </si>
  <si>
    <t>Wendy Rhodes</t>
  </si>
  <si>
    <t>Timothy Woods</t>
  </si>
  <si>
    <t>Cynthia Allen</t>
  </si>
  <si>
    <t>Luke Moore</t>
  </si>
  <si>
    <t>Sierra Andrews</t>
  </si>
  <si>
    <t>Joseph Henderson</t>
  </si>
  <si>
    <t>Brian Ward</t>
  </si>
  <si>
    <t>Jason Goodwin</t>
  </si>
  <si>
    <t>Michelle Brock</t>
  </si>
  <si>
    <t>Chad Barry</t>
  </si>
  <si>
    <t>Robert Woods</t>
  </si>
  <si>
    <t>Tracey Gonzalez</t>
  </si>
  <si>
    <t>Tanya Fisher</t>
  </si>
  <si>
    <t>Jennifer Barron</t>
  </si>
  <si>
    <t>Mercedes Miller</t>
  </si>
  <si>
    <t>Christopher Pena</t>
  </si>
  <si>
    <t>Matthew Dalton</t>
  </si>
  <si>
    <t>Cassandra Harper</t>
  </si>
  <si>
    <t>Eric Smith</t>
  </si>
  <si>
    <t>Kimberly Lopez</t>
  </si>
  <si>
    <t>Jay Allen</t>
  </si>
  <si>
    <t>Mark Williamson</t>
  </si>
  <si>
    <t>Diane Martinez</t>
  </si>
  <si>
    <t>Yolanda Ford</t>
  </si>
  <si>
    <t>Sandra Martinez</t>
  </si>
  <si>
    <t>Christine Price</t>
  </si>
  <si>
    <t>Stephen Boyer</t>
  </si>
  <si>
    <t>Lauren Vazquez</t>
  </si>
  <si>
    <t>Ashley Freeman</t>
  </si>
  <si>
    <t>Andrew Mann</t>
  </si>
  <si>
    <t>Linda Valencia</t>
  </si>
  <si>
    <t>Helen Oliver</t>
  </si>
  <si>
    <t>Jasmine Warren</t>
  </si>
  <si>
    <t>Russell Anderson</t>
  </si>
  <si>
    <t>Daniel Robbins</t>
  </si>
  <si>
    <t>Jacob Erickson</t>
  </si>
  <si>
    <t>Eric Blackburn</t>
  </si>
  <si>
    <t>Jennifer Garcia</t>
  </si>
  <si>
    <t>Mary Ferguson</t>
  </si>
  <si>
    <t>Lisa Hart</t>
  </si>
  <si>
    <t>Kelly Holder</t>
  </si>
  <si>
    <t>Tamara Dixon</t>
  </si>
  <si>
    <t>Laura Robinson</t>
  </si>
  <si>
    <t>Anthony Wise</t>
  </si>
  <si>
    <t>Lynn Brown</t>
  </si>
  <si>
    <t>Jeffrey Hartman</t>
  </si>
  <si>
    <t>Justin Freeman</t>
  </si>
  <si>
    <t>Frank Wheeler</t>
  </si>
  <si>
    <t>Angelica Singh</t>
  </si>
  <si>
    <t>Christy Payne</t>
  </si>
  <si>
    <t>Kelsey Scott</t>
  </si>
  <si>
    <t>Heather Rodriguez</t>
  </si>
  <si>
    <t>James Bray</t>
  </si>
  <si>
    <t>Joseph Cook</t>
  </si>
  <si>
    <t>Desiree Brown</t>
  </si>
  <si>
    <t>Chad Blair</t>
  </si>
  <si>
    <t>Joshua Mcbride</t>
  </si>
  <si>
    <t>Justin Fry</t>
  </si>
  <si>
    <t>Taylor Hill</t>
  </si>
  <si>
    <t>Richard Anderson</t>
  </si>
  <si>
    <t>Wayne Schaefer</t>
  </si>
  <si>
    <t>Luis Watts</t>
  </si>
  <si>
    <t>Laura Herrera</t>
  </si>
  <si>
    <t>Kelli Mccoy</t>
  </si>
  <si>
    <t>Stephanie Ford</t>
  </si>
  <si>
    <t>Alexander Chavez</t>
  </si>
  <si>
    <t>Matthew Dawson</t>
  </si>
  <si>
    <t>Randy Barr</t>
  </si>
  <si>
    <t>Dale Dean</t>
  </si>
  <si>
    <t>Matthew Chavez</t>
  </si>
  <si>
    <t>Amber Hernandez</t>
  </si>
  <si>
    <t>Jason Thompson</t>
  </si>
  <si>
    <t>James Jones</t>
  </si>
  <si>
    <t>Daniel Brown</t>
  </si>
  <si>
    <t>Justin Stone</t>
  </si>
  <si>
    <t>Mario Wilson</t>
  </si>
  <si>
    <t>Elizabeth Hunter</t>
  </si>
  <si>
    <t>Gary Morgan</t>
  </si>
  <si>
    <t>Michael Marsh</t>
  </si>
  <si>
    <t>Laura Price</t>
  </si>
  <si>
    <t>Eric Rodriguez</t>
  </si>
  <si>
    <t>Emily Murphy</t>
  </si>
  <si>
    <t>Anita Owens</t>
  </si>
  <si>
    <t>Patricia Lambert</t>
  </si>
  <si>
    <t>Fernando Thomas</t>
  </si>
  <si>
    <t>Michael Rodriguez</t>
  </si>
  <si>
    <t>Peter Lamb</t>
  </si>
  <si>
    <t>Lisa Durham</t>
  </si>
  <si>
    <t>John Singleton</t>
  </si>
  <si>
    <t>Matthew Sparks</t>
  </si>
  <si>
    <t>Glen Cervantes</t>
  </si>
  <si>
    <t>Timothy Andrews</t>
  </si>
  <si>
    <t>Andrea Rodriguez</t>
  </si>
  <si>
    <t>April Thomas</t>
  </si>
  <si>
    <t>Jillian Harris</t>
  </si>
  <si>
    <t>Kayla Abbott</t>
  </si>
  <si>
    <t>Scott Glenn</t>
  </si>
  <si>
    <t>James Middleton</t>
  </si>
  <si>
    <t>Stephen Barrett</t>
  </si>
  <si>
    <t>Joanna Kelly</t>
  </si>
  <si>
    <t>William Carroll</t>
  </si>
  <si>
    <t>Nicole Ramirez</t>
  </si>
  <si>
    <t>Alexandra Gibson</t>
  </si>
  <si>
    <t>Richard Green</t>
  </si>
  <si>
    <t>Billy Bowers</t>
  </si>
  <si>
    <t>Alexis Rodriguez</t>
  </si>
  <si>
    <t>William Coffey</t>
  </si>
  <si>
    <t>Dennis Weiss</t>
  </si>
  <si>
    <t>Charles Berg</t>
  </si>
  <si>
    <t>Thomas Garrison</t>
  </si>
  <si>
    <t>Morgan Chapman</t>
  </si>
  <si>
    <t>Nicholas King</t>
  </si>
  <si>
    <t>Phillip Wong</t>
  </si>
  <si>
    <t>Patricia Scott</t>
  </si>
  <si>
    <t>Lisa White</t>
  </si>
  <si>
    <t>Ashley Jones</t>
  </si>
  <si>
    <t>Deborah Graves</t>
  </si>
  <si>
    <t>Rachel Fernandez</t>
  </si>
  <si>
    <t>Tina Davis</t>
  </si>
  <si>
    <t>Mary Evans</t>
  </si>
  <si>
    <t>Alexander Davies</t>
  </si>
  <si>
    <t>Amanda Wilson</t>
  </si>
  <si>
    <t>Terry Montgomery</t>
  </si>
  <si>
    <t>Ashley Larson</t>
  </si>
  <si>
    <t>Pamela Watkins</t>
  </si>
  <si>
    <t>Timothy Williams</t>
  </si>
  <si>
    <t>Rebecca Alvarez</t>
  </si>
  <si>
    <t>Dr. Mark Patton Md</t>
  </si>
  <si>
    <t>Anthony Rodriguez</t>
  </si>
  <si>
    <t>Jody Garcia</t>
  </si>
  <si>
    <t>Karina Wilson</t>
  </si>
  <si>
    <t>Oscar Kane</t>
  </si>
  <si>
    <t>James Taylor</t>
  </si>
  <si>
    <t>Christopher Cooper</t>
  </si>
  <si>
    <t>Jason Boyd</t>
  </si>
  <si>
    <t>Leslie Hernandez</t>
  </si>
  <si>
    <t>Annette Simpson</t>
  </si>
  <si>
    <t>Candice Stevens</t>
  </si>
  <si>
    <t>Steven Cook</t>
  </si>
  <si>
    <t>Megan Barron</t>
  </si>
  <si>
    <t>William Allen</t>
  </si>
  <si>
    <t>Destiny Brown</t>
  </si>
  <si>
    <t>Ebony Oliver</t>
  </si>
  <si>
    <t>Kathleen Golden</t>
  </si>
  <si>
    <t>Sandy Stone</t>
  </si>
  <si>
    <t>Kimberly Ellis</t>
  </si>
  <si>
    <t>Thomas Joseph</t>
  </si>
  <si>
    <t>Xavier Andrews</t>
  </si>
  <si>
    <t>Jerry Cantrell</t>
  </si>
  <si>
    <t>Wayne Payne</t>
  </si>
  <si>
    <t>Gina Rodriguez</t>
  </si>
  <si>
    <t>Brandon Brown</t>
  </si>
  <si>
    <t>Cheyenne Stewart</t>
  </si>
  <si>
    <t>Nicholas Wallace</t>
  </si>
  <si>
    <t>Linda Thomas</t>
  </si>
  <si>
    <t>Aaron Fowler</t>
  </si>
  <si>
    <t>James Spencer</t>
  </si>
  <si>
    <t>Becky Wade</t>
  </si>
  <si>
    <t>Wesley George Md</t>
  </si>
  <si>
    <t>Nicholas Smith</t>
  </si>
  <si>
    <t>Jason Barr</t>
  </si>
  <si>
    <t>Linda Jackson</t>
  </si>
  <si>
    <t>Samantha Smith</t>
  </si>
  <si>
    <t>Rebecca Hansen</t>
  </si>
  <si>
    <t>Stacy Harper</t>
  </si>
  <si>
    <t>Elizabeth Clark</t>
  </si>
  <si>
    <t>Leslie Harrison</t>
  </si>
  <si>
    <t>Cathy Bell</t>
  </si>
  <si>
    <t>Pamela Rice</t>
  </si>
  <si>
    <t>Ashley Davenport</t>
  </si>
  <si>
    <t>Joseph Simpson</t>
  </si>
  <si>
    <t>Garrett Wilson</t>
  </si>
  <si>
    <t>Sarah Perez</t>
  </si>
  <si>
    <t>Michael Powers</t>
  </si>
  <si>
    <t>Ashley Schaefer</t>
  </si>
  <si>
    <t>Micheal Perkins</t>
  </si>
  <si>
    <t>Jesse Martinez</t>
  </si>
  <si>
    <t>Mr. Christopher Jacobs Md</t>
  </si>
  <si>
    <t>Katherine Green</t>
  </si>
  <si>
    <t>Joe Johnson</t>
  </si>
  <si>
    <t>Mary Jennings</t>
  </si>
  <si>
    <t>Lisa Gomez</t>
  </si>
  <si>
    <t>Steven Peterson</t>
  </si>
  <si>
    <t>Ana Torres</t>
  </si>
  <si>
    <t>Deborah Dominguez</t>
  </si>
  <si>
    <t>Carol Evans</t>
  </si>
  <si>
    <t>Kenneth Ballard</t>
  </si>
  <si>
    <t>Matthew Edwards</t>
  </si>
  <si>
    <t>Phillip White</t>
  </si>
  <si>
    <t>Curtis Ford</t>
  </si>
  <si>
    <t>Maria Scott</t>
  </si>
  <si>
    <t>Amanda Moore</t>
  </si>
  <si>
    <t>Edward Brown</t>
  </si>
  <si>
    <t>Barbara Beck</t>
  </si>
  <si>
    <t>Nancy Shaffer</t>
  </si>
  <si>
    <t>James Fry Md</t>
  </si>
  <si>
    <t>Matthew Stein</t>
  </si>
  <si>
    <t>Barbara Camacho</t>
  </si>
  <si>
    <t>Daniel Zamora</t>
  </si>
  <si>
    <t>Jason Randall</t>
  </si>
  <si>
    <t>Nancy Chavez</t>
  </si>
  <si>
    <t>Christopher Black</t>
  </si>
  <si>
    <t>Christina Perry</t>
  </si>
  <si>
    <t>Joel Green</t>
  </si>
  <si>
    <t>Thomas Chavez</t>
  </si>
  <si>
    <t>Daniel Lewis</t>
  </si>
  <si>
    <t>Susan Wood</t>
  </si>
  <si>
    <t>Jay Harper</t>
  </si>
  <si>
    <t>Amber King</t>
  </si>
  <si>
    <t>Tara Humphrey</t>
  </si>
  <si>
    <t>Isaac Jordan</t>
  </si>
  <si>
    <t>Mary Yates</t>
  </si>
  <si>
    <t>Jeremy Zhang Md</t>
  </si>
  <si>
    <t>Ruben Brady</t>
  </si>
  <si>
    <t>Jonathan Davis</t>
  </si>
  <si>
    <t>Frank Johnson</t>
  </si>
  <si>
    <t>Tiffany Nguyen</t>
  </si>
  <si>
    <t>Diane Yates</t>
  </si>
  <si>
    <t>Dominique Goodwin</t>
  </si>
  <si>
    <t>Katherine Mcclure</t>
  </si>
  <si>
    <t>Andrew Peterson</t>
  </si>
  <si>
    <t>Jeffrey Solomon</t>
  </si>
  <si>
    <t>Sylvia Palmer</t>
  </si>
  <si>
    <t>Patricia Smith</t>
  </si>
  <si>
    <t>Nathaniel Todd</t>
  </si>
  <si>
    <t>Ashley Ferguson</t>
  </si>
  <si>
    <t>Melissa Mccarty</t>
  </si>
  <si>
    <t>Alexander Castillo</t>
  </si>
  <si>
    <t>Michael Maynard</t>
  </si>
  <si>
    <t>Adam Mccoy</t>
  </si>
  <si>
    <t>James Palmer</t>
  </si>
  <si>
    <t>Jennifer Kennedy</t>
  </si>
  <si>
    <t>Jordan Matthews</t>
  </si>
  <si>
    <t>Morgan Flynn</t>
  </si>
  <si>
    <t>David Hawkins Dvm</t>
  </si>
  <si>
    <t>Darrell Hoffman</t>
  </si>
  <si>
    <t>Lindsey Garcia</t>
  </si>
  <si>
    <t>Mark Pitts</t>
  </si>
  <si>
    <t>Felicia Taylor</t>
  </si>
  <si>
    <t>Paul Ward</t>
  </si>
  <si>
    <t>Melanie Acevedo</t>
  </si>
  <si>
    <t>Mrs. Amy Malone</t>
  </si>
  <si>
    <t>Vanessa Whitney</t>
  </si>
  <si>
    <t>Gregory Wilcox</t>
  </si>
  <si>
    <t>Andrew Cook</t>
  </si>
  <si>
    <t>Daisy Schroeder</t>
  </si>
  <si>
    <t>Teresa West</t>
  </si>
  <si>
    <t>Robin Armstrong</t>
  </si>
  <si>
    <t>Jason Davis</t>
  </si>
  <si>
    <t>Jennifer Baker</t>
  </si>
  <si>
    <t>Michael Anderson</t>
  </si>
  <si>
    <t>Dylan Mills</t>
  </si>
  <si>
    <t>Drew White</t>
  </si>
  <si>
    <t>George Bennett</t>
  </si>
  <si>
    <t>Pamela Contreras</t>
  </si>
  <si>
    <t>Mary Ortiz</t>
  </si>
  <si>
    <t>Kristina Martinez</t>
  </si>
  <si>
    <t>Kim Rivers</t>
  </si>
  <si>
    <t>Kevin Henry</t>
  </si>
  <si>
    <t>Brandon Parker</t>
  </si>
  <si>
    <t>Charles Orozco</t>
  </si>
  <si>
    <t>Jordan Gordon</t>
  </si>
  <si>
    <t>Danielle Peters</t>
  </si>
  <si>
    <t>Thomas Hayes</t>
  </si>
  <si>
    <t>Yvonne Kirby</t>
  </si>
  <si>
    <t>Christine Wagner</t>
  </si>
  <si>
    <t>Kyle Smith</t>
  </si>
  <si>
    <t>Rachel Banks</t>
  </si>
  <si>
    <t>Melissa Smith</t>
  </si>
  <si>
    <t>Cheryl Velasquez</t>
  </si>
  <si>
    <t>Christine Gonzalez</t>
  </si>
  <si>
    <t>Melanie Cunningham</t>
  </si>
  <si>
    <t>Megan Mendez</t>
  </si>
  <si>
    <t>Jennifer Martinez</t>
  </si>
  <si>
    <t>Emily Myers</t>
  </si>
  <si>
    <t>David Martin</t>
  </si>
  <si>
    <t>Felicia Wright</t>
  </si>
  <si>
    <t>Lori Riley</t>
  </si>
  <si>
    <t>Michael Hansen</t>
  </si>
  <si>
    <t>Jody Marshall</t>
  </si>
  <si>
    <t>Adam Reeves</t>
  </si>
  <si>
    <t>Kevin Palmer</t>
  </si>
  <si>
    <t>Adam Willis</t>
  </si>
  <si>
    <t>Michael Neal</t>
  </si>
  <si>
    <t>Richard Williams</t>
  </si>
  <si>
    <t>Heidi Jones Md</t>
  </si>
  <si>
    <t>Christopher Abbott</t>
  </si>
  <si>
    <t>Daniel Bryant</t>
  </si>
  <si>
    <t>Colton Patel</t>
  </si>
  <si>
    <t>Erin Brown</t>
  </si>
  <si>
    <t>Lisa Jackson</t>
  </si>
  <si>
    <t>Kara Perkins</t>
  </si>
  <si>
    <t>Joshua Taylor</t>
  </si>
  <si>
    <t>Mr. Alexander Alexander Iii</t>
  </si>
  <si>
    <t>Felicia Leonard</t>
  </si>
  <si>
    <t>Nancy Gaines</t>
  </si>
  <si>
    <t>Sharon Perez</t>
  </si>
  <si>
    <t>Jennifer Gonzales</t>
  </si>
  <si>
    <t>Elizabeth Rojas</t>
  </si>
  <si>
    <t>Kevin Bradley</t>
  </si>
  <si>
    <t>James Ferguson</t>
  </si>
  <si>
    <t>Lindsey Johnson</t>
  </si>
  <si>
    <t>Gabriel Browning</t>
  </si>
  <si>
    <t>Christine Harrell</t>
  </si>
  <si>
    <t>Kathryn Cohen</t>
  </si>
  <si>
    <t>Keith Henry</t>
  </si>
  <si>
    <t>Louis Patrick</t>
  </si>
  <si>
    <t>Seth Hill</t>
  </si>
  <si>
    <t>Jacob Campos</t>
  </si>
  <si>
    <t>Megan Murray</t>
  </si>
  <si>
    <t>Michael Marshall</t>
  </si>
  <si>
    <t>Carolyn Smith</t>
  </si>
  <si>
    <t>Miguel Stafford</t>
  </si>
  <si>
    <t>Raymond Wang</t>
  </si>
  <si>
    <t>Anne Conley</t>
  </si>
  <si>
    <t>David Rodriguez</t>
  </si>
  <si>
    <t>Diana Hanson</t>
  </si>
  <si>
    <t>Mark Price</t>
  </si>
  <si>
    <t>Kevin Mcneil</t>
  </si>
  <si>
    <t>Mr. James May Ii</t>
  </si>
  <si>
    <t>Brandy Stewart</t>
  </si>
  <si>
    <t>Mary Wright</t>
  </si>
  <si>
    <t>Teresa Martinez Md</t>
  </si>
  <si>
    <t>Jerome Reid</t>
  </si>
  <si>
    <t>Nancy Wolf</t>
  </si>
  <si>
    <t>Dawn Ford</t>
  </si>
  <si>
    <t>Colton Smith</t>
  </si>
  <si>
    <t>Mrs. Stacey Riddle</t>
  </si>
  <si>
    <t>Anthony Cruz</t>
  </si>
  <si>
    <t>Brittany Jacobs</t>
  </si>
  <si>
    <t>Theodore Liu</t>
  </si>
  <si>
    <t>Walter Barrett</t>
  </si>
  <si>
    <t>Paul Conrad</t>
  </si>
  <si>
    <t>Mary Quinn</t>
  </si>
  <si>
    <t>Paul Lamb</t>
  </si>
  <si>
    <t>Allen Young</t>
  </si>
  <si>
    <t>Joseph Smith</t>
  </si>
  <si>
    <t>Ethan Allen</t>
  </si>
  <si>
    <t>Jennifer Houston</t>
  </si>
  <si>
    <t>Kayla Keller</t>
  </si>
  <si>
    <t>Teresa Alvarez</t>
  </si>
  <si>
    <t>Michael Dunn</t>
  </si>
  <si>
    <t>Tony Graves</t>
  </si>
  <si>
    <t>Steven Martinez</t>
  </si>
  <si>
    <t>Nancy James</t>
  </si>
  <si>
    <t>Natasha Wilson</t>
  </si>
  <si>
    <t>James Henderson</t>
  </si>
  <si>
    <t>Charles Hahn</t>
  </si>
  <si>
    <t>Denise Abbott</t>
  </si>
  <si>
    <t>Christine Oconnor</t>
  </si>
  <si>
    <t>Wanda Todd</t>
  </si>
  <si>
    <t>Frank Moody</t>
  </si>
  <si>
    <t>Matthew Cox</t>
  </si>
  <si>
    <t>Gina Hamilton</t>
  </si>
  <si>
    <t>Rebecca Barrett</t>
  </si>
  <si>
    <t>Martin Kerr</t>
  </si>
  <si>
    <t>Elizabeth Martinez</t>
  </si>
  <si>
    <t>Robert Logan</t>
  </si>
  <si>
    <t>Stephanie White</t>
  </si>
  <si>
    <t>Amanda Whitney</t>
  </si>
  <si>
    <t>Summer Carter</t>
  </si>
  <si>
    <t>Mary Williams</t>
  </si>
  <si>
    <t>Jennifer Pierce</t>
  </si>
  <si>
    <t>Michael Herrera</t>
  </si>
  <si>
    <t>Victor Wright</t>
  </si>
  <si>
    <t>Paula Thomas</t>
  </si>
  <si>
    <t>Renee Davis</t>
  </si>
  <si>
    <t>Robert Byrd</t>
  </si>
  <si>
    <t>James Moss</t>
  </si>
  <si>
    <t>Todd Keith</t>
  </si>
  <si>
    <t>Anthony Paul</t>
  </si>
  <si>
    <t>Dr. Melissa Sullivan Dds</t>
  </si>
  <si>
    <t>Megan Macias</t>
  </si>
  <si>
    <t>Sandra Rosales</t>
  </si>
  <si>
    <t>Maria Petersen</t>
  </si>
  <si>
    <t>Nathan Morales</t>
  </si>
  <si>
    <t>James Evans</t>
  </si>
  <si>
    <t>Jeffrey Howard</t>
  </si>
  <si>
    <t>Victoria Wilson</t>
  </si>
  <si>
    <t>Nicholas Harmon</t>
  </si>
  <si>
    <t>Cynthia Gregory</t>
  </si>
  <si>
    <t>Jeffrey Williamson</t>
  </si>
  <si>
    <t>Nicholas Carr</t>
  </si>
  <si>
    <t>Jamie Warren</t>
  </si>
  <si>
    <t>Steven White</t>
  </si>
  <si>
    <t>Eric Davis</t>
  </si>
  <si>
    <t>Anita Rodriguez</t>
  </si>
  <si>
    <t>John Juarez</t>
  </si>
  <si>
    <t>Susan Jones</t>
  </si>
  <si>
    <t>Melissa Yang</t>
  </si>
  <si>
    <t>Jeanette Lawson</t>
  </si>
  <si>
    <t>Daniel Erickson</t>
  </si>
  <si>
    <t>Danielle Colon</t>
  </si>
  <si>
    <t>Erika Brown</t>
  </si>
  <si>
    <t>Dawn Sims</t>
  </si>
  <si>
    <t>Steven Davis</t>
  </si>
  <si>
    <t>Ruth Mcdaniel</t>
  </si>
  <si>
    <t>Brett Cruz</t>
  </si>
  <si>
    <t>Alexandra Conner</t>
  </si>
  <si>
    <t>David Stephens</t>
  </si>
  <si>
    <t>Ashley Phillips</t>
  </si>
  <si>
    <t>Thomas Cohen</t>
  </si>
  <si>
    <t>Tamara Huang</t>
  </si>
  <si>
    <t>Thomas Stanley</t>
  </si>
  <si>
    <t>Robert Bray</t>
  </si>
  <si>
    <t>John Dudley Dds</t>
  </si>
  <si>
    <t>Kim Underwood</t>
  </si>
  <si>
    <t>Isaiah Harris</t>
  </si>
  <si>
    <t>Tara Fisher</t>
  </si>
  <si>
    <t>Karen Wheeler</t>
  </si>
  <si>
    <t>Joseph Rush</t>
  </si>
  <si>
    <t>Marvin Munoz</t>
  </si>
  <si>
    <t>Christopher Dudley</t>
  </si>
  <si>
    <t>Lisa Jones</t>
  </si>
  <si>
    <t>Chloe Rodriguez</t>
  </si>
  <si>
    <t>Chelsea Harris</t>
  </si>
  <si>
    <t>Dr. Tina Porter</t>
  </si>
  <si>
    <t>Ashlee Aguirre</t>
  </si>
  <si>
    <t>Sean Johnson</t>
  </si>
  <si>
    <t>Lisa Mills Phd</t>
  </si>
  <si>
    <t>Daniel Bishop</t>
  </si>
  <si>
    <t>Kathryn Gibson</t>
  </si>
  <si>
    <t>Jessica Glass</t>
  </si>
  <si>
    <t>Jacqueline Fleming</t>
  </si>
  <si>
    <t>Aimee Farrell</t>
  </si>
  <si>
    <t>John Day</t>
  </si>
  <si>
    <t>Zachary Tucker</t>
  </si>
  <si>
    <t>Victoria Schroeder</t>
  </si>
  <si>
    <t>Donald Miller</t>
  </si>
  <si>
    <t>Gloria Mullins</t>
  </si>
  <si>
    <t>Kristina English</t>
  </si>
  <si>
    <t>Erica Downs</t>
  </si>
  <si>
    <t>Jennifer Meyer</t>
  </si>
  <si>
    <t>James Bailey</t>
  </si>
  <si>
    <t>Guy Clayton</t>
  </si>
  <si>
    <t>Jane Bruce</t>
  </si>
  <si>
    <t>Jon Walton</t>
  </si>
  <si>
    <t>Scott Sampson</t>
  </si>
  <si>
    <t>Drew Hobbs</t>
  </si>
  <si>
    <t>Sara Stone</t>
  </si>
  <si>
    <t>Sandra Solis</t>
  </si>
  <si>
    <t>David Mckinney</t>
  </si>
  <si>
    <t>Randy Hernandez</t>
  </si>
  <si>
    <t>Joseph Sanchez</t>
  </si>
  <si>
    <t>Ashley Ho</t>
  </si>
  <si>
    <t>Benjamin Chung</t>
  </si>
  <si>
    <t>Lynn Bond</t>
  </si>
  <si>
    <t>Paige Robinson</t>
  </si>
  <si>
    <t>Donald Gonzalez</t>
  </si>
  <si>
    <t>Diana Long</t>
  </si>
  <si>
    <t>Rose Dean</t>
  </si>
  <si>
    <t>Tina King</t>
  </si>
  <si>
    <t>Cody Sanchez</t>
  </si>
  <si>
    <t>Kristina Cruz</t>
  </si>
  <si>
    <t>Francisco Gonzalez</t>
  </si>
  <si>
    <t>James Ray</t>
  </si>
  <si>
    <t>Steven Hull</t>
  </si>
  <si>
    <t>Raymond Snyder</t>
  </si>
  <si>
    <t>Roger Taylor</t>
  </si>
  <si>
    <t>Michael Williams</t>
  </si>
  <si>
    <t>Barbara Flores</t>
  </si>
  <si>
    <t>Nicholas Perez</t>
  </si>
  <si>
    <t>Angela Simpson</t>
  </si>
  <si>
    <t>Tony Erickson</t>
  </si>
  <si>
    <t>Jay Parks</t>
  </si>
  <si>
    <t>Derek Mcintosh</t>
  </si>
  <si>
    <t>Cheyenne Lopez</t>
  </si>
  <si>
    <t>Derek Jones</t>
  </si>
  <si>
    <t>Dwayne Carlson</t>
  </si>
  <si>
    <t>Steven Thomas</t>
  </si>
  <si>
    <t>John Smith</t>
  </si>
  <si>
    <t>Michael Roberts</t>
  </si>
  <si>
    <t>Mary King</t>
  </si>
  <si>
    <t>Linda Rodriguez</t>
  </si>
  <si>
    <t>Cheryl Blevins</t>
  </si>
  <si>
    <t>Connor Riley</t>
  </si>
  <si>
    <t>Bridget Becker</t>
  </si>
  <si>
    <t>Elizabeth Roberts</t>
  </si>
  <si>
    <t>Michelle Thomas</t>
  </si>
  <si>
    <t>Walter Garcia</t>
  </si>
  <si>
    <t>Randall Wright</t>
  </si>
  <si>
    <t>Sandra Davis</t>
  </si>
  <si>
    <t>Thomas Johnson</t>
  </si>
  <si>
    <t>Stephanie Rich</t>
  </si>
  <si>
    <t>Mrs. Linda Short</t>
  </si>
  <si>
    <t>Charles Yang</t>
  </si>
  <si>
    <t>Renee Hanson</t>
  </si>
  <si>
    <t>Anthony Martinez</t>
  </si>
  <si>
    <t>Lisa Reynolds</t>
  </si>
  <si>
    <t>Tina Vasquez</t>
  </si>
  <si>
    <t>Jim Elliott</t>
  </si>
  <si>
    <t>Christopher Mason</t>
  </si>
  <si>
    <t>Richard Barrett</t>
  </si>
  <si>
    <t>Katie Hopkins</t>
  </si>
  <si>
    <t>Allen Quinn</t>
  </si>
  <si>
    <t>Nicole Fisher</t>
  </si>
  <si>
    <t>William Berry</t>
  </si>
  <si>
    <t>Lori Barnett</t>
  </si>
  <si>
    <t>Maria Crawford</t>
  </si>
  <si>
    <t>Bethany Holmes</t>
  </si>
  <si>
    <t>Tracy Jones</t>
  </si>
  <si>
    <t>George Hubbard</t>
  </si>
  <si>
    <t>William Dodson</t>
  </si>
  <si>
    <t>Crystal Velazquez</t>
  </si>
  <si>
    <t>Chad Kim</t>
  </si>
  <si>
    <t>Paul Morton</t>
  </si>
  <si>
    <t>Stephanie Bolton</t>
  </si>
  <si>
    <t>Connie Marquez</t>
  </si>
  <si>
    <t>Steven Thornton</t>
  </si>
  <si>
    <t>Robert Thomas</t>
  </si>
  <si>
    <t>Amy Bond</t>
  </si>
  <si>
    <t>Jeffrey Williams</t>
  </si>
  <si>
    <t>Deborah Mullins</t>
  </si>
  <si>
    <t>Donna Ritter</t>
  </si>
  <si>
    <t>Tammy Anderson</t>
  </si>
  <si>
    <t>Matthew Patton</t>
  </si>
  <si>
    <t>Sara Abbott</t>
  </si>
  <si>
    <t>Claudia Brown</t>
  </si>
  <si>
    <t>Bridget Williamson</t>
  </si>
  <si>
    <t>David Gregory</t>
  </si>
  <si>
    <t>Gabriel Watson</t>
  </si>
  <si>
    <t>Jason Pearson</t>
  </si>
  <si>
    <t>Lee Morton</t>
  </si>
  <si>
    <t>Billy Walls</t>
  </si>
  <si>
    <t>Susan Murphy</t>
  </si>
  <si>
    <t>Melissa Wallace</t>
  </si>
  <si>
    <t>Jason Hudson</t>
  </si>
  <si>
    <t>Brittany Snyder</t>
  </si>
  <si>
    <t>Michael Fritz</t>
  </si>
  <si>
    <t>Leslie Jensen</t>
  </si>
  <si>
    <t>Misty Lawrence</t>
  </si>
  <si>
    <t>Raymond Hall</t>
  </si>
  <si>
    <t>Fernando White</t>
  </si>
  <si>
    <t>Donald Gonzales</t>
  </si>
  <si>
    <t>Caroline George</t>
  </si>
  <si>
    <t>Adriana Wall</t>
  </si>
  <si>
    <t>Sean Kaiser</t>
  </si>
  <si>
    <t>Michael Mcclain</t>
  </si>
  <si>
    <t>Shelby Robinson</t>
  </si>
  <si>
    <t>Austin Grant</t>
  </si>
  <si>
    <t>David Carter</t>
  </si>
  <si>
    <t>Victor Prince</t>
  </si>
  <si>
    <t>Mary Bailey</t>
  </si>
  <si>
    <t>Dr. John Jenkins</t>
  </si>
  <si>
    <t>James Gaines</t>
  </si>
  <si>
    <t>Carol Harris</t>
  </si>
  <si>
    <t>Kelly Cox</t>
  </si>
  <si>
    <t>Amanda Smith</t>
  </si>
  <si>
    <t>Caleb Bowers</t>
  </si>
  <si>
    <t>Jennifer Smith</t>
  </si>
  <si>
    <t>Dale Baker</t>
  </si>
  <si>
    <t>Kim Sanchez</t>
  </si>
  <si>
    <t>Brian Collins</t>
  </si>
  <si>
    <t>Paige Brown</t>
  </si>
  <si>
    <t>Debra Clark</t>
  </si>
  <si>
    <t>Nancy Quinn</t>
  </si>
  <si>
    <t>Adam Meyer</t>
  </si>
  <si>
    <t>Amanda Coleman</t>
  </si>
  <si>
    <t>Frank Preston</t>
  </si>
  <si>
    <t>Whitney Reilly</t>
  </si>
  <si>
    <t>Jimmy Davis</t>
  </si>
  <si>
    <t>Robert Parrish</t>
  </si>
  <si>
    <t>Ashley Robinson</t>
  </si>
  <si>
    <t>Mary Kennedy</t>
  </si>
  <si>
    <t>Steven Williams</t>
  </si>
  <si>
    <t>Raymond Mccarthy</t>
  </si>
  <si>
    <t>Sandra Dawson</t>
  </si>
  <si>
    <t>Cassandra Cline</t>
  </si>
  <si>
    <t>Alexandra Ramos</t>
  </si>
  <si>
    <t>Jennifer Forbes</t>
  </si>
  <si>
    <t>John Golden Dds</t>
  </si>
  <si>
    <t>Mark Brown</t>
  </si>
  <si>
    <t>Kelli Shepard</t>
  </si>
  <si>
    <t>Derek Thompson</t>
  </si>
  <si>
    <t>Carrie Francis</t>
  </si>
  <si>
    <t>Catherine Miller</t>
  </si>
  <si>
    <t>Danielle Hood</t>
  </si>
  <si>
    <t>Cassandra Phillips</t>
  </si>
  <si>
    <t>Melissa Jackson</t>
  </si>
  <si>
    <t>Christine Lyons</t>
  </si>
  <si>
    <t>Jose Clark</t>
  </si>
  <si>
    <t>Amanda Haynes</t>
  </si>
  <si>
    <t>Christopher Payne</t>
  </si>
  <si>
    <t>Mr. Andrew Hickman</t>
  </si>
  <si>
    <t>William Walton</t>
  </si>
  <si>
    <t>Christina Jackson</t>
  </si>
  <si>
    <t>Phillip Anderson</t>
  </si>
  <si>
    <t>Jessica Long</t>
  </si>
  <si>
    <t>Kyle Sanders</t>
  </si>
  <si>
    <t>James Nicholson</t>
  </si>
  <si>
    <t>Mary Sullivan</t>
  </si>
  <si>
    <t>Mark Munoz</t>
  </si>
  <si>
    <t>Janet Leonard</t>
  </si>
  <si>
    <t>John Richardson</t>
  </si>
  <si>
    <t>Frederick Fields</t>
  </si>
  <si>
    <t>Donald Bonilla</t>
  </si>
  <si>
    <t>Mark Turner</t>
  </si>
  <si>
    <t>Traci Leon</t>
  </si>
  <si>
    <t>Jessica Burgess</t>
  </si>
  <si>
    <t>Susan Gregory</t>
  </si>
  <si>
    <t>Vanessa Flores</t>
  </si>
  <si>
    <t>James Spears</t>
  </si>
  <si>
    <t>Jamie Guerrero</t>
  </si>
  <si>
    <t>Alyssa Weber</t>
  </si>
  <si>
    <t>Sarah Davis</t>
  </si>
  <si>
    <t>Kyle Flores</t>
  </si>
  <si>
    <t>Scott Simpson</t>
  </si>
  <si>
    <t>John Jackson</t>
  </si>
  <si>
    <t>Ms. Monique Dougherty Md</t>
  </si>
  <si>
    <t>Thomas Ellis</t>
  </si>
  <si>
    <t>Larry Fritz</t>
  </si>
  <si>
    <t>Melanie Russell</t>
  </si>
  <si>
    <t>Kimberly Johnson</t>
  </si>
  <si>
    <t>Marie Patterson</t>
  </si>
  <si>
    <t>Christine Davis</t>
  </si>
  <si>
    <t>Laura Wheeler</t>
  </si>
  <si>
    <t>Jacob Cox</t>
  </si>
  <si>
    <t>Patrick Neal</t>
  </si>
  <si>
    <t>Nichole Ferrell</t>
  </si>
  <si>
    <t>James Grimes</t>
  </si>
  <si>
    <t>Eric Walker</t>
  </si>
  <si>
    <t>Sarah Logan</t>
  </si>
  <si>
    <t>Robert Griffin</t>
  </si>
  <si>
    <t>Anna Lee</t>
  </si>
  <si>
    <t>Richard Jones</t>
  </si>
  <si>
    <t>Adam Jordan</t>
  </si>
  <si>
    <t>Christopher Hunter Md</t>
  </si>
  <si>
    <t>William Bautista</t>
  </si>
  <si>
    <t>Eric Schaefer</t>
  </si>
  <si>
    <t>Erica Moreno</t>
  </si>
  <si>
    <t>Veronica Valdez</t>
  </si>
  <si>
    <t>Patrick Cole</t>
  </si>
  <si>
    <t>Vanessa Wang</t>
  </si>
  <si>
    <t>Daniel Shaw</t>
  </si>
  <si>
    <t>Theresa Harrington</t>
  </si>
  <si>
    <t>Joshua Kim</t>
  </si>
  <si>
    <t>Shelly Lawrence</t>
  </si>
  <si>
    <t>Richard Dawson</t>
  </si>
  <si>
    <t>Michael Padilla</t>
  </si>
  <si>
    <t>Amy Mayo</t>
  </si>
  <si>
    <t>Madison Navarro</t>
  </si>
  <si>
    <t>Jessica Hill</t>
  </si>
  <si>
    <t>Samantha Reynolds</t>
  </si>
  <si>
    <t>Erin Ellis</t>
  </si>
  <si>
    <t>Amanda Anderson</t>
  </si>
  <si>
    <t>Devin Mayer</t>
  </si>
  <si>
    <t>Ray Lawrence</t>
  </si>
  <si>
    <t>Jennifer Clark Md</t>
  </si>
  <si>
    <t>Scott Gomez</t>
  </si>
  <si>
    <t>Jean Ruiz</t>
  </si>
  <si>
    <t>Pamela Brown</t>
  </si>
  <si>
    <t>Christopher Jimenez</t>
  </si>
  <si>
    <t>John Moss</t>
  </si>
  <si>
    <t>John Lucero</t>
  </si>
  <si>
    <t>Frank Fernandez</t>
  </si>
  <si>
    <t>Jared Eaton</t>
  </si>
  <si>
    <t>Steven Murphy</t>
  </si>
  <si>
    <t>Alexis Walters</t>
  </si>
  <si>
    <t>Kimberly Wilson</t>
  </si>
  <si>
    <t>Scott Hines</t>
  </si>
  <si>
    <t>Brian Pierce</t>
  </si>
  <si>
    <t>Kathy Sanders</t>
  </si>
  <si>
    <t>Kelly Mcbride</t>
  </si>
  <si>
    <t>Shannon Perez</t>
  </si>
  <si>
    <t>Julie Taylor</t>
  </si>
  <si>
    <t>Andrea Fischer</t>
  </si>
  <si>
    <t>Darrell Rush</t>
  </si>
  <si>
    <t>Brian Fuller</t>
  </si>
  <si>
    <t>William Lozano</t>
  </si>
  <si>
    <t>Ryan Scott</t>
  </si>
  <si>
    <t>Zachary Morrison</t>
  </si>
  <si>
    <t>Diana Ramsey</t>
  </si>
  <si>
    <t>Robert Sanchez</t>
  </si>
  <si>
    <t>Joseph Schaefer</t>
  </si>
  <si>
    <t>Heather Chambers</t>
  </si>
  <si>
    <t>Kelly Bentley</t>
  </si>
  <si>
    <t>Monica Atkinson</t>
  </si>
  <si>
    <t>William Baker</t>
  </si>
  <si>
    <t>Natalie Huff</t>
  </si>
  <si>
    <t>Robert Huang</t>
  </si>
  <si>
    <t>Christina Davis</t>
  </si>
  <si>
    <t>Nancy Walter</t>
  </si>
  <si>
    <t>Johnny Whitaker</t>
  </si>
  <si>
    <t>Justin Murillo</t>
  </si>
  <si>
    <t>Deborah Wood</t>
  </si>
  <si>
    <t>Victoria Erickson</t>
  </si>
  <si>
    <t>Victoria Marshall</t>
  </si>
  <si>
    <t>Sean Hernandez</t>
  </si>
  <si>
    <t>Terri Andersen</t>
  </si>
  <si>
    <t>Emily Smith</t>
  </si>
  <si>
    <t>Cassie White</t>
  </si>
  <si>
    <t>Jane Wells</t>
  </si>
  <si>
    <t>James Perez</t>
  </si>
  <si>
    <t>Mark Jimenez</t>
  </si>
  <si>
    <t>Andrew Medina</t>
  </si>
  <si>
    <t>Teresa Mcfarland</t>
  </si>
  <si>
    <t>Mary Jones</t>
  </si>
  <si>
    <t>Joseph Alvarado</t>
  </si>
  <si>
    <t>Tony Simmons</t>
  </si>
  <si>
    <t>Jonathan Hartman</t>
  </si>
  <si>
    <t>Carrie Edwards</t>
  </si>
  <si>
    <t>Cassandra Wood</t>
  </si>
  <si>
    <t>Thomas Harris</t>
  </si>
  <si>
    <t>Michael Macias</t>
  </si>
  <si>
    <t>Steven Montoya</t>
  </si>
  <si>
    <t>Brian Moore</t>
  </si>
  <si>
    <t>Dominique Mitchell</t>
  </si>
  <si>
    <t>Zachary Harrison</t>
  </si>
  <si>
    <t>Jessica Hammond</t>
  </si>
  <si>
    <t>Jeanne Hernandez</t>
  </si>
  <si>
    <t>Ryan Guzman</t>
  </si>
  <si>
    <t>Keith Vincent</t>
  </si>
  <si>
    <t>Melanie Salazar</t>
  </si>
  <si>
    <t>Steven Gibson</t>
  </si>
  <si>
    <t>Alex Trujillo</t>
  </si>
  <si>
    <t>Micheal Carroll</t>
  </si>
  <si>
    <t>Brian Pearson</t>
  </si>
  <si>
    <t>Jessica Hahn</t>
  </si>
  <si>
    <t>Jason Mcdonald</t>
  </si>
  <si>
    <t>Amy Phelps</t>
  </si>
  <si>
    <t>Sandra Alvarez</t>
  </si>
  <si>
    <t>Melissa Campbell</t>
  </si>
  <si>
    <t>Michael Meyers</t>
  </si>
  <si>
    <t>Stacey Jones Md</t>
  </si>
  <si>
    <t>Tiffany Miller</t>
  </si>
  <si>
    <t>Joseph Moon</t>
  </si>
  <si>
    <t>Don Carney</t>
  </si>
  <si>
    <t>Tanner James</t>
  </si>
  <si>
    <t>Katherine Adams</t>
  </si>
  <si>
    <t>Dana Thompson</t>
  </si>
  <si>
    <t>Mark Savage</t>
  </si>
  <si>
    <t>Angela Davis</t>
  </si>
  <si>
    <t>Michelle Simpson</t>
  </si>
  <si>
    <t>Joshua Kaufman</t>
  </si>
  <si>
    <t>Jeffery Summers</t>
  </si>
  <si>
    <t>Perry Jordan</t>
  </si>
  <si>
    <t>Lisa Chung</t>
  </si>
  <si>
    <t>Mrs. Laurie Williams Md</t>
  </si>
  <si>
    <t>Oscar Cruz</t>
  </si>
  <si>
    <t>James Hernandez</t>
  </si>
  <si>
    <t>Kathryn Graham</t>
  </si>
  <si>
    <t>Kathleen Robinson</t>
  </si>
  <si>
    <t>Linda Moreno</t>
  </si>
  <si>
    <t>Daniel Nguyen</t>
  </si>
  <si>
    <t>Michelle Lynch</t>
  </si>
  <si>
    <t>Steven Valentine</t>
  </si>
  <si>
    <t>Daniel Smith</t>
  </si>
  <si>
    <t>Christina Cochran</t>
  </si>
  <si>
    <t>Alexandra Green</t>
  </si>
  <si>
    <t>Olivia Rodriguez</t>
  </si>
  <si>
    <t>Alan Williams</t>
  </si>
  <si>
    <t>Jennifer Nguyen</t>
  </si>
  <si>
    <t>Miguel Davis</t>
  </si>
  <si>
    <t>Richard Neal</t>
  </si>
  <si>
    <t>Andrew Robinson</t>
  </si>
  <si>
    <t>Francisco Hughes</t>
  </si>
  <si>
    <t>Curtis Johnson</t>
  </si>
  <si>
    <t>Mark Dean</t>
  </si>
  <si>
    <t>Dakota Lawson</t>
  </si>
  <si>
    <t>Marisa Hunt</t>
  </si>
  <si>
    <t>Sandra Craig</t>
  </si>
  <si>
    <t>Christopher Cook</t>
  </si>
  <si>
    <t>Kyle Norton</t>
  </si>
  <si>
    <t>Caitlin Brown</t>
  </si>
  <si>
    <t>Dennis Conrad</t>
  </si>
  <si>
    <t>Stephen Neal</t>
  </si>
  <si>
    <t>Amanda Jimenez</t>
  </si>
  <si>
    <t>Michelle Higgins</t>
  </si>
  <si>
    <t>Katherine Hall</t>
  </si>
  <si>
    <t>Erica Fowler</t>
  </si>
  <si>
    <t>Megan Russell</t>
  </si>
  <si>
    <t>Melanie Preston</t>
  </si>
  <si>
    <t>Rebecca Summers</t>
  </si>
  <si>
    <t>Timothy Ortega</t>
  </si>
  <si>
    <t>Colleen Bell</t>
  </si>
  <si>
    <t>Ricky Wagner</t>
  </si>
  <si>
    <t>Alan Phillips</t>
  </si>
  <si>
    <t>Grace Brooks</t>
  </si>
  <si>
    <t>Kathryn Bell</t>
  </si>
  <si>
    <t>Tiffany Cohen</t>
  </si>
  <si>
    <t>Anna James</t>
  </si>
  <si>
    <t>Louis Davis</t>
  </si>
  <si>
    <t>Jose Thompson</t>
  </si>
  <si>
    <t>Angela Olson</t>
  </si>
  <si>
    <t>Crystal Wallace</t>
  </si>
  <si>
    <t>Joshua Barnes</t>
  </si>
  <si>
    <t>Austin Baker</t>
  </si>
  <si>
    <t>Craig Keller</t>
  </si>
  <si>
    <t>Casey Miles</t>
  </si>
  <si>
    <t>Chelsea Wells</t>
  </si>
  <si>
    <t>Cameron Hicks</t>
  </si>
  <si>
    <t>Amanda Flores</t>
  </si>
  <si>
    <t>Terry Mendoza</t>
  </si>
  <si>
    <t>Bradley Snow</t>
  </si>
  <si>
    <t>Savannah Harrison</t>
  </si>
  <si>
    <t>Rachel Taylor</t>
  </si>
  <si>
    <t>Taylor Baxter</t>
  </si>
  <si>
    <t>Mckenzie Lopez</t>
  </si>
  <si>
    <t>Christine Tyler</t>
  </si>
  <si>
    <t>Judy Peterson</t>
  </si>
  <si>
    <t>Tanya Gibson</t>
  </si>
  <si>
    <t>Tammy Mcdaniel</t>
  </si>
  <si>
    <t>Laura Adams</t>
  </si>
  <si>
    <t>Joshua Smith</t>
  </si>
  <si>
    <t>Christopher Robinson</t>
  </si>
  <si>
    <t>Chris Beasley</t>
  </si>
  <si>
    <t>Alex Romero</t>
  </si>
  <si>
    <t>Caroline Powell</t>
  </si>
  <si>
    <t>Amy Marquez</t>
  </si>
  <si>
    <t>Jacob Osborn</t>
  </si>
  <si>
    <t>Veronica Diaz</t>
  </si>
  <si>
    <t>Seth Lopez</t>
  </si>
  <si>
    <t>Tiffany David</t>
  </si>
  <si>
    <t>Cassandra Martinez</t>
  </si>
  <si>
    <t>Dominic Li</t>
  </si>
  <si>
    <t>Christopher Rodriguez</t>
  </si>
  <si>
    <t>Jennifer Weaver</t>
  </si>
  <si>
    <t>David Giles</t>
  </si>
  <si>
    <t>James Edwards</t>
  </si>
  <si>
    <t>Steven Mckee</t>
  </si>
  <si>
    <t>Anthony Gould</t>
  </si>
  <si>
    <t>John Hughes</t>
  </si>
  <si>
    <t>Karen Gomez</t>
  </si>
  <si>
    <t>Jacqueline West</t>
  </si>
  <si>
    <t>Jeffrey Freeman</t>
  </si>
  <si>
    <t>James Foster</t>
  </si>
  <si>
    <t>Christine Ritter Md</t>
  </si>
  <si>
    <t>Lisa Krause</t>
  </si>
  <si>
    <t>Michelle Meyer</t>
  </si>
  <si>
    <t>Dr. Jared Crane Md</t>
  </si>
  <si>
    <t>Joshua Cox</t>
  </si>
  <si>
    <t>Andrea Edwards</t>
  </si>
  <si>
    <t>Katherine Mullen</t>
  </si>
  <si>
    <t>Ashlee Miller</t>
  </si>
  <si>
    <t>William Richardson</t>
  </si>
  <si>
    <t>Lisa Underwood Md</t>
  </si>
  <si>
    <t>Joel Phelps</t>
  </si>
  <si>
    <t>Elizabeth Valdez</t>
  </si>
  <si>
    <t xml:space="preserve"> 2025-01-01</t>
  </si>
  <si>
    <t xml:space="preserve"> 2025-01-08</t>
  </si>
  <si>
    <t xml:space="preserve"> 2025-01-15</t>
  </si>
  <si>
    <t xml:space="preserve"> 2025-01-22</t>
  </si>
  <si>
    <t xml:space="preserve"> 2022-09-05</t>
  </si>
  <si>
    <t xml:space="preserve"> 2022-09-12</t>
  </si>
  <si>
    <t xml:space="preserve"> 2022-09-19</t>
  </si>
  <si>
    <t xml:space="preserve"> 2023-07-13</t>
  </si>
  <si>
    <t xml:space="preserve"> 2023-07-20</t>
  </si>
  <si>
    <t xml:space="preserve"> 2023-07-27</t>
  </si>
  <si>
    <t xml:space="preserve"> 2023-08-03</t>
  </si>
  <si>
    <t xml:space="preserve"> 2024-03-18</t>
  </si>
  <si>
    <t xml:space="preserve"> 2024-03-25</t>
  </si>
  <si>
    <t xml:space="preserve"> 2024-04-01</t>
  </si>
  <si>
    <t xml:space="preserve"> 2024-04-08</t>
  </si>
  <si>
    <t xml:space="preserve"> 2024-04-15</t>
  </si>
  <si>
    <t xml:space="preserve"> 2023-03-21</t>
  </si>
  <si>
    <t xml:space="preserve"> 2023-03-28</t>
  </si>
  <si>
    <t xml:space="preserve"> 2023-04-04</t>
  </si>
  <si>
    <t xml:space="preserve"> 2023-08-15</t>
  </si>
  <si>
    <t xml:space="preserve"> 2023-08-22</t>
  </si>
  <si>
    <t xml:space="preserve"> 2023-08-29</t>
  </si>
  <si>
    <t xml:space="preserve"> 2023-09-05</t>
  </si>
  <si>
    <t xml:space="preserve"> 2023-09-12</t>
  </si>
  <si>
    <t xml:space="preserve"> 2023-09-19</t>
  </si>
  <si>
    <t xml:space="preserve"> 2023-09-26</t>
  </si>
  <si>
    <t xml:space="preserve"> 2022-11-14</t>
  </si>
  <si>
    <t xml:space="preserve"> 2022-04-19</t>
  </si>
  <si>
    <t xml:space="preserve"> 2022-04-26</t>
  </si>
  <si>
    <t xml:space="preserve"> 2024-07-15</t>
  </si>
  <si>
    <t xml:space="preserve"> 2024-07-22</t>
  </si>
  <si>
    <t xml:space="preserve"> 2024-07-29</t>
  </si>
  <si>
    <t xml:space="preserve"> 2024-08-05</t>
  </si>
  <si>
    <t xml:space="preserve"> 2024-08-12</t>
  </si>
  <si>
    <t xml:space="preserve"> 2022-08-25</t>
  </si>
  <si>
    <t xml:space="preserve"> 2022-09-01</t>
  </si>
  <si>
    <t xml:space="preserve"> 2023-03-09</t>
  </si>
  <si>
    <t xml:space="preserve"> 2023-03-16</t>
  </si>
  <si>
    <t xml:space="preserve"> 2023-03-23</t>
  </si>
  <si>
    <t xml:space="preserve"> 2023-03-30</t>
  </si>
  <si>
    <t xml:space="preserve"> 2023-04-06</t>
  </si>
  <si>
    <t xml:space="preserve"> 2023-05-04</t>
  </si>
  <si>
    <t xml:space="preserve"> 2023-03-12</t>
  </si>
  <si>
    <t xml:space="preserve"> 2023-03-19</t>
  </si>
  <si>
    <t xml:space="preserve"> 2023-03-26</t>
  </si>
  <si>
    <t xml:space="preserve"> 2024-02-12</t>
  </si>
  <si>
    <t xml:space="preserve"> 2024-02-19</t>
  </si>
  <si>
    <t xml:space="preserve"> 2024-02-26</t>
  </si>
  <si>
    <t xml:space="preserve"> 2024-03-04</t>
  </si>
  <si>
    <t xml:space="preserve"> 2024-03-11</t>
  </si>
  <si>
    <t xml:space="preserve"> 2024-03-10</t>
  </si>
  <si>
    <t xml:space="preserve"> 2024-01-05</t>
  </si>
  <si>
    <t xml:space="preserve"> 2024-01-12</t>
  </si>
  <si>
    <t xml:space="preserve"> 2024-01-19</t>
  </si>
  <si>
    <t xml:space="preserve"> 2024-01-26</t>
  </si>
  <si>
    <t xml:space="preserve"> 2024-02-02</t>
  </si>
  <si>
    <t xml:space="preserve"> 2024-02-09</t>
  </si>
  <si>
    <t xml:space="preserve"> 2022-07-17</t>
  </si>
  <si>
    <t xml:space="preserve"> 2022-07-24</t>
  </si>
  <si>
    <t xml:space="preserve"> 2022-07-31</t>
  </si>
  <si>
    <t xml:space="preserve"> 2022-12-14</t>
  </si>
  <si>
    <t xml:space="preserve"> 2022-12-21</t>
  </si>
  <si>
    <t xml:space="preserve"> 2022-12-28</t>
  </si>
  <si>
    <t xml:space="preserve"> 2023-01-04</t>
  </si>
  <si>
    <t xml:space="preserve"> 2023-01-11</t>
  </si>
  <si>
    <t xml:space="preserve"> 2022-08-19</t>
  </si>
  <si>
    <t xml:space="preserve"> 2022-08-26</t>
  </si>
  <si>
    <t xml:space="preserve"> 2022-09-02</t>
  </si>
  <si>
    <t xml:space="preserve"> 2023-07-24</t>
  </si>
  <si>
    <t xml:space="preserve"> 2023-07-31</t>
  </si>
  <si>
    <t xml:space="preserve"> 2023-08-07</t>
  </si>
  <si>
    <t xml:space="preserve"> 2023-08-14</t>
  </si>
  <si>
    <t xml:space="preserve"> 2023-11-09</t>
  </si>
  <si>
    <t xml:space="preserve"> 2023-11-16</t>
  </si>
  <si>
    <t xml:space="preserve"> 2023-11-23</t>
  </si>
  <si>
    <t xml:space="preserve"> 2023-11-30</t>
  </si>
  <si>
    <t xml:space="preserve"> 2022-12-11</t>
  </si>
  <si>
    <t xml:space="preserve"> 2022-12-18</t>
  </si>
  <si>
    <t xml:space="preserve"> 2022-12-25</t>
  </si>
  <si>
    <t xml:space="preserve"> 2023-01-01</t>
  </si>
  <si>
    <t xml:space="preserve"> 2023-01-08</t>
  </si>
  <si>
    <t xml:space="preserve"> 2023-01-15</t>
  </si>
  <si>
    <t xml:space="preserve"> 2023-01-22</t>
  </si>
  <si>
    <t xml:space="preserve"> 2024-09-01</t>
  </si>
  <si>
    <t xml:space="preserve"> 2024-09-08</t>
  </si>
  <si>
    <t xml:space="preserve"> 2022-06-14</t>
  </si>
  <si>
    <t xml:space="preserve"> 2023-01-14</t>
  </si>
  <si>
    <t xml:space="preserve"> 2023-01-21</t>
  </si>
  <si>
    <t xml:space="preserve"> 2023-01-28</t>
  </si>
  <si>
    <t xml:space="preserve"> 2023-02-04</t>
  </si>
  <si>
    <t xml:space="preserve"> 2023-02-11</t>
  </si>
  <si>
    <t xml:space="preserve"> 2024-03-29</t>
  </si>
  <si>
    <t xml:space="preserve"> 2024-04-05</t>
  </si>
  <si>
    <t xml:space="preserve"> 2024-04-12</t>
  </si>
  <si>
    <t xml:space="preserve"> 2024-04-19</t>
  </si>
  <si>
    <t xml:space="preserve"> 2024-04-26</t>
  </si>
  <si>
    <t xml:space="preserve"> 2024-05-03</t>
  </si>
  <si>
    <t xml:space="preserve"> 2025-01-04</t>
  </si>
  <si>
    <t xml:space="preserve"> 2025-01-11</t>
  </si>
  <si>
    <t xml:space="preserve"> 2025-01-18</t>
  </si>
  <si>
    <t xml:space="preserve"> 2022-09-29</t>
  </si>
  <si>
    <t xml:space="preserve"> 2022-10-06</t>
  </si>
  <si>
    <t xml:space="preserve"> 2022-10-13</t>
  </si>
  <si>
    <t xml:space="preserve"> 2022-10-20</t>
  </si>
  <si>
    <t xml:space="preserve"> 2024-07-28</t>
  </si>
  <si>
    <t xml:space="preserve"> 2024-08-04</t>
  </si>
  <si>
    <t xml:space="preserve"> 2024-08-11</t>
  </si>
  <si>
    <t xml:space="preserve"> 2024-08-18</t>
  </si>
  <si>
    <t xml:space="preserve"> 2024-08-25</t>
  </si>
  <si>
    <t xml:space="preserve"> 2025-02-09</t>
  </si>
  <si>
    <t xml:space="preserve"> 2025-02-16</t>
  </si>
  <si>
    <t xml:space="preserve"> 2025-02-23</t>
  </si>
  <si>
    <t xml:space="preserve"> 2025-03-02</t>
  </si>
  <si>
    <t xml:space="preserve"> 2025-03-09</t>
  </si>
  <si>
    <t xml:space="preserve"> 2025-03-16</t>
  </si>
  <si>
    <t xml:space="preserve"> 2023-08-09</t>
  </si>
  <si>
    <t xml:space="preserve"> 2023-08-16</t>
  </si>
  <si>
    <t xml:space="preserve"> 2022-11-29</t>
  </si>
  <si>
    <t xml:space="preserve"> 2022-12-06</t>
  </si>
  <si>
    <t xml:space="preserve"> 2022-12-13</t>
  </si>
  <si>
    <t xml:space="preserve"> 2022-12-20</t>
  </si>
  <si>
    <t xml:space="preserve"> 2024-04-04</t>
  </si>
  <si>
    <t xml:space="preserve"> 2024-04-11</t>
  </si>
  <si>
    <t xml:space="preserve"> 2024-04-18</t>
  </si>
  <si>
    <t xml:space="preserve"> 2024-04-25</t>
  </si>
  <si>
    <t xml:space="preserve"> 2024-05-02</t>
  </si>
  <si>
    <t xml:space="preserve"> 2024-05-09</t>
  </si>
  <si>
    <t xml:space="preserve"> 2024-05-16</t>
  </si>
  <si>
    <t xml:space="preserve"> 2024-02-05</t>
  </si>
  <si>
    <t xml:space="preserve"> 2024-05-05</t>
  </si>
  <si>
    <t xml:space="preserve"> 2024-05-12</t>
  </si>
  <si>
    <t xml:space="preserve"> 2024-05-19</t>
  </si>
  <si>
    <t xml:space="preserve"> 2024-05-26</t>
  </si>
  <si>
    <t xml:space="preserve"> 2024-06-02</t>
  </si>
  <si>
    <t xml:space="preserve"> 2024-06-09</t>
  </si>
  <si>
    <t xml:space="preserve"> 2022-12-07</t>
  </si>
  <si>
    <t xml:space="preserve"> 2023-11-25</t>
  </si>
  <si>
    <t xml:space="preserve"> 2023-12-02</t>
  </si>
  <si>
    <t xml:space="preserve"> 2023-12-09</t>
  </si>
  <si>
    <t xml:space="preserve"> 2022-05-29</t>
  </si>
  <si>
    <t xml:space="preserve"> 2024-04-13</t>
  </si>
  <si>
    <t xml:space="preserve"> 2024-04-20</t>
  </si>
  <si>
    <t xml:space="preserve"> 2024-04-27</t>
  </si>
  <si>
    <t xml:space="preserve"> 2024-05-04</t>
  </si>
  <si>
    <t xml:space="preserve"> 2024-05-11</t>
  </si>
  <si>
    <t xml:space="preserve"> 2024-05-18</t>
  </si>
  <si>
    <t xml:space="preserve"> 2024-09-06</t>
  </si>
  <si>
    <t xml:space="preserve"> 2024-09-13</t>
  </si>
  <si>
    <t xml:space="preserve"> 2024-09-20</t>
  </si>
  <si>
    <t xml:space="preserve"> 2024-09-27</t>
  </si>
  <si>
    <t xml:space="preserve"> 2024-10-04</t>
  </si>
  <si>
    <t xml:space="preserve"> 2024-10-11</t>
  </si>
  <si>
    <t xml:space="preserve"> 2024-10-18</t>
  </si>
  <si>
    <t xml:space="preserve"> 2023-12-21</t>
  </si>
  <si>
    <t xml:space="preserve"> 2023-12-28</t>
  </si>
  <si>
    <t xml:space="preserve"> 2024-01-04</t>
  </si>
  <si>
    <t xml:space="preserve"> 2024-01-11</t>
  </si>
  <si>
    <t xml:space="preserve"> 2024-01-18</t>
  </si>
  <si>
    <t xml:space="preserve"> 2024-01-25</t>
  </si>
  <si>
    <t xml:space="preserve"> 2023-10-05</t>
  </si>
  <si>
    <t xml:space="preserve"> 2023-10-12</t>
  </si>
  <si>
    <t xml:space="preserve"> 2023-10-19</t>
  </si>
  <si>
    <t xml:space="preserve"> 2024-03-28</t>
  </si>
  <si>
    <t xml:space="preserve"> 2023-06-04</t>
  </si>
  <si>
    <t xml:space="preserve"> 2023-06-11</t>
  </si>
  <si>
    <t xml:space="preserve"> 2023-06-18</t>
  </si>
  <si>
    <t xml:space="preserve"> 2024-02-16</t>
  </si>
  <si>
    <t xml:space="preserve"> 2024-07-24</t>
  </si>
  <si>
    <t xml:space="preserve"> 2024-07-31</t>
  </si>
  <si>
    <t xml:space="preserve"> 2024-08-07</t>
  </si>
  <si>
    <t xml:space="preserve"> 2023-01-17</t>
  </si>
  <si>
    <t xml:space="preserve"> 2022-05-03</t>
  </si>
  <si>
    <t xml:space="preserve"> 2022-05-10</t>
  </si>
  <si>
    <t xml:space="preserve"> 2022-05-17</t>
  </si>
  <si>
    <t xml:space="preserve"> 2024-03-01</t>
  </si>
  <si>
    <t xml:space="preserve"> 2024-03-08</t>
  </si>
  <si>
    <t xml:space="preserve"> 2024-03-15</t>
  </si>
  <si>
    <t xml:space="preserve"> 2024-03-22</t>
  </si>
  <si>
    <t xml:space="preserve"> 2022-08-08</t>
  </si>
  <si>
    <t xml:space="preserve"> 2022-08-15</t>
  </si>
  <si>
    <t xml:space="preserve"> 2022-08-22</t>
  </si>
  <si>
    <t xml:space="preserve"> 2022-08-29</t>
  </si>
  <si>
    <t xml:space="preserve"> 2023-04-11</t>
  </si>
  <si>
    <t xml:space="preserve"> 2023-04-18</t>
  </si>
  <si>
    <t xml:space="preserve"> 2023-04-25</t>
  </si>
  <si>
    <t xml:space="preserve"> 2023-05-02</t>
  </si>
  <si>
    <t xml:space="preserve"> 2023-05-09</t>
  </si>
  <si>
    <t xml:space="preserve"> 2022-11-20</t>
  </si>
  <si>
    <t xml:space="preserve"> 2025-04-04</t>
  </si>
  <si>
    <t xml:space="preserve"> 2025-04-11</t>
  </si>
  <si>
    <t xml:space="preserve"> 2025-04-18</t>
  </si>
  <si>
    <t xml:space="preserve"> 2025-04-25</t>
  </si>
  <si>
    <t xml:space="preserve"> 2025-05-02</t>
  </si>
  <si>
    <t xml:space="preserve"> 2025-05-09</t>
  </si>
  <si>
    <t xml:space="preserve"> 2025-05-16</t>
  </si>
  <si>
    <t xml:space="preserve"> 2025-02-24</t>
  </si>
  <si>
    <t xml:space="preserve"> 2025-03-03</t>
  </si>
  <si>
    <t xml:space="preserve"> 2025-01-20</t>
  </si>
  <si>
    <t xml:space="preserve"> 2025-01-27</t>
  </si>
  <si>
    <t xml:space="preserve"> 2025-02-03</t>
  </si>
  <si>
    <t xml:space="preserve"> 2025-02-10</t>
  </si>
  <si>
    <t xml:space="preserve"> 2023-09-08</t>
  </si>
  <si>
    <t xml:space="preserve"> 2023-09-15</t>
  </si>
  <si>
    <t xml:space="preserve"> 2023-09-22</t>
  </si>
  <si>
    <t xml:space="preserve"> 2023-09-29</t>
  </si>
  <si>
    <t xml:space="preserve"> 2022-04-15</t>
  </si>
  <si>
    <t xml:space="preserve"> 2022-04-22</t>
  </si>
  <si>
    <t xml:space="preserve"> 2022-04-29</t>
  </si>
  <si>
    <t xml:space="preserve"> 2022-05-06</t>
  </si>
  <si>
    <t xml:space="preserve"> 2022-05-13</t>
  </si>
  <si>
    <t xml:space="preserve"> 2022-05-20</t>
  </si>
  <si>
    <t xml:space="preserve"> 2024-08-14</t>
  </si>
  <si>
    <t xml:space="preserve"> 2024-08-21</t>
  </si>
  <si>
    <t xml:space="preserve"> 2024-03-30</t>
  </si>
  <si>
    <t xml:space="preserve"> 2024-04-06</t>
  </si>
  <si>
    <t xml:space="preserve"> 2024-03-23</t>
  </si>
  <si>
    <t xml:space="preserve"> 2024-09-30</t>
  </si>
  <si>
    <t xml:space="preserve"> 2024-10-07</t>
  </si>
  <si>
    <t xml:space="preserve"> 2023-04-19</t>
  </si>
  <si>
    <t xml:space="preserve"> 2023-04-26</t>
  </si>
  <si>
    <t xml:space="preserve"> 2022-11-23</t>
  </si>
  <si>
    <t xml:space="preserve"> 2022-11-30</t>
  </si>
  <si>
    <t xml:space="preserve"> 2022-09-13</t>
  </si>
  <si>
    <t xml:space="preserve"> 2024-01-14</t>
  </si>
  <si>
    <t xml:space="preserve"> 2024-01-21</t>
  </si>
  <si>
    <t xml:space="preserve"> 2024-01-28</t>
  </si>
  <si>
    <t xml:space="preserve"> 2024-02-04</t>
  </si>
  <si>
    <t xml:space="preserve"> 2024-02-11</t>
  </si>
  <si>
    <t xml:space="preserve"> 2023-05-15</t>
  </si>
  <si>
    <t xml:space="preserve"> 2023-05-22</t>
  </si>
  <si>
    <t xml:space="preserve"> 2023-05-29</t>
  </si>
  <si>
    <t xml:space="preserve"> 2024-09-18</t>
  </si>
  <si>
    <t xml:space="preserve"> 2024-09-25</t>
  </si>
  <si>
    <t xml:space="preserve"> 2024-10-02</t>
  </si>
  <si>
    <t xml:space="preserve"> 2024-10-09</t>
  </si>
  <si>
    <t xml:space="preserve"> 2024-10-16</t>
  </si>
  <si>
    <t xml:space="preserve"> 2024-10-23</t>
  </si>
  <si>
    <t xml:space="preserve"> 2024-05-24</t>
  </si>
  <si>
    <t xml:space="preserve"> 2024-05-31</t>
  </si>
  <si>
    <t xml:space="preserve"> 2024-12-13</t>
  </si>
  <si>
    <t xml:space="preserve"> 2024-12-20</t>
  </si>
  <si>
    <t xml:space="preserve"> 2024-12-27</t>
  </si>
  <si>
    <t xml:space="preserve"> 2025-01-03</t>
  </si>
  <si>
    <t xml:space="preserve"> 2025-01-10</t>
  </si>
  <si>
    <t xml:space="preserve"> 2023-04-13</t>
  </si>
  <si>
    <t xml:space="preserve"> 2023-04-20</t>
  </si>
  <si>
    <t xml:space="preserve"> 2024-09-02</t>
  </si>
  <si>
    <t xml:space="preserve"> 2024-09-09</t>
  </si>
  <si>
    <t xml:space="preserve"> 2024-09-16</t>
  </si>
  <si>
    <t xml:space="preserve"> 2023-07-30</t>
  </si>
  <si>
    <t xml:space="preserve"> 2023-08-06</t>
  </si>
  <si>
    <t xml:space="preserve"> 2023-08-13</t>
  </si>
  <si>
    <t xml:space="preserve"> 2023-08-20</t>
  </si>
  <si>
    <t xml:space="preserve"> 2023-08-27</t>
  </si>
  <si>
    <t xml:space="preserve"> 2023-09-03</t>
  </si>
  <si>
    <t xml:space="preserve"> 2023-09-10</t>
  </si>
  <si>
    <t xml:space="preserve"> 2022-09-15</t>
  </si>
  <si>
    <t xml:space="preserve"> 2024-10-22</t>
  </si>
  <si>
    <t xml:space="preserve"> 2024-10-29</t>
  </si>
  <si>
    <t xml:space="preserve"> 2024-11-05</t>
  </si>
  <si>
    <t xml:space="preserve"> 2024-11-12</t>
  </si>
  <si>
    <t xml:space="preserve"> 2024-11-19</t>
  </si>
  <si>
    <t xml:space="preserve"> 2024-11-26</t>
  </si>
  <si>
    <t xml:space="preserve"> 2023-11-26</t>
  </si>
  <si>
    <t xml:space="preserve"> 2022-09-08</t>
  </si>
  <si>
    <t xml:space="preserve"> 2022-09-22</t>
  </si>
  <si>
    <t xml:space="preserve"> 2022-09-11</t>
  </si>
  <si>
    <t xml:space="preserve"> 2022-09-18</t>
  </si>
  <si>
    <t xml:space="preserve"> 2022-09-25</t>
  </si>
  <si>
    <t xml:space="preserve"> 2022-10-02</t>
  </si>
  <si>
    <t xml:space="preserve"> 2022-10-09</t>
  </si>
  <si>
    <t xml:space="preserve"> 2022-07-02</t>
  </si>
  <si>
    <t xml:space="preserve"> 2023-11-05</t>
  </si>
  <si>
    <t xml:space="preserve"> 2024-09-11</t>
  </si>
  <si>
    <t xml:space="preserve"> 2024-09-24</t>
  </si>
  <si>
    <t xml:space="preserve"> 2024-10-01</t>
  </si>
  <si>
    <t xml:space="preserve"> 2023-10-28</t>
  </si>
  <si>
    <t xml:space="preserve"> 2023-11-04</t>
  </si>
  <si>
    <t xml:space="preserve"> 2023-11-11</t>
  </si>
  <si>
    <t xml:space="preserve"> 2023-11-18</t>
  </si>
  <si>
    <t xml:space="preserve"> 2022-08-10</t>
  </si>
  <si>
    <t xml:space="preserve"> 2024-12-19</t>
  </si>
  <si>
    <t xml:space="preserve"> 2024-12-26</t>
  </si>
  <si>
    <t xml:space="preserve"> 2025-01-02</t>
  </si>
  <si>
    <t xml:space="preserve"> 2025-01-09</t>
  </si>
  <si>
    <t xml:space="preserve"> 2025-01-16</t>
  </si>
  <si>
    <t xml:space="preserve"> 2025-01-23</t>
  </si>
  <si>
    <t xml:space="preserve"> 2025-01-30</t>
  </si>
  <si>
    <t xml:space="preserve"> 2024-03-13</t>
  </si>
  <si>
    <t xml:space="preserve"> 2024-03-20</t>
  </si>
  <si>
    <t xml:space="preserve"> 2024-03-27</t>
  </si>
  <si>
    <t xml:space="preserve"> 2024-04-03</t>
  </si>
  <si>
    <t xml:space="preserve"> 2024-04-10</t>
  </si>
  <si>
    <t xml:space="preserve"> 2024-04-17</t>
  </si>
  <si>
    <t xml:space="preserve"> 2023-11-14</t>
  </si>
  <si>
    <t xml:space="preserve"> 2023-06-29</t>
  </si>
  <si>
    <t xml:space="preserve"> 2023-07-06</t>
  </si>
  <si>
    <t xml:space="preserve"> 2022-08-18</t>
  </si>
  <si>
    <t xml:space="preserve"> 2023-12-13</t>
  </si>
  <si>
    <t xml:space="preserve"> 2023-12-20</t>
  </si>
  <si>
    <t xml:space="preserve"> 2023-12-27</t>
  </si>
  <si>
    <t xml:space="preserve"> 2025-03-13</t>
  </si>
  <si>
    <t xml:space="preserve"> 2025-03-20</t>
  </si>
  <si>
    <t xml:space="preserve"> 2025-03-27</t>
  </si>
  <si>
    <t xml:space="preserve"> 2022-12-27</t>
  </si>
  <si>
    <t xml:space="preserve"> 2023-01-03</t>
  </si>
  <si>
    <t xml:space="preserve"> 2023-01-10</t>
  </si>
  <si>
    <t xml:space="preserve"> 2023-01-24</t>
  </si>
  <si>
    <t xml:space="preserve"> 2023-02-18</t>
  </si>
  <si>
    <t xml:space="preserve"> 2023-02-25</t>
  </si>
  <si>
    <t xml:space="preserve"> 2023-03-04</t>
  </si>
  <si>
    <t xml:space="preserve"> 2023-03-11</t>
  </si>
  <si>
    <t xml:space="preserve"> 2023-03-18</t>
  </si>
  <si>
    <t xml:space="preserve"> 2022-09-03</t>
  </si>
  <si>
    <t xml:space="preserve"> 2022-09-10</t>
  </si>
  <si>
    <t xml:space="preserve"> 2022-09-17</t>
  </si>
  <si>
    <t xml:space="preserve"> 2022-09-24</t>
  </si>
  <si>
    <t xml:space="preserve"> 2024-08-13</t>
  </si>
  <si>
    <t xml:space="preserve"> 2024-08-20</t>
  </si>
  <si>
    <t xml:space="preserve"> 2024-08-27</t>
  </si>
  <si>
    <t xml:space="preserve"> 2024-09-03</t>
  </si>
  <si>
    <t xml:space="preserve"> 2024-09-10</t>
  </si>
  <si>
    <t xml:space="preserve"> 2024-09-17</t>
  </si>
  <si>
    <t xml:space="preserve"> 2022-08-24</t>
  </si>
  <si>
    <t xml:space="preserve"> 2022-08-31</t>
  </si>
  <si>
    <t xml:space="preserve"> 2022-09-07</t>
  </si>
  <si>
    <t xml:space="preserve"> 2022-09-14</t>
  </si>
  <si>
    <t xml:space="preserve"> 2022-09-21</t>
  </si>
  <si>
    <t xml:space="preserve"> 2022-09-28</t>
  </si>
  <si>
    <t xml:space="preserve"> 2022-10-05</t>
  </si>
  <si>
    <t xml:space="preserve"> 2022-07-27</t>
  </si>
  <si>
    <t xml:space="preserve"> 2022-08-03</t>
  </si>
  <si>
    <t xml:space="preserve"> 2022-08-17</t>
  </si>
  <si>
    <t xml:space="preserve"> 2023-01-31</t>
  </si>
  <si>
    <t xml:space="preserve"> 2023-02-07</t>
  </si>
  <si>
    <t xml:space="preserve"> 2022-06-18</t>
  </si>
  <si>
    <t xml:space="preserve"> 2023-06-02</t>
  </si>
  <si>
    <t xml:space="preserve"> 2023-06-09</t>
  </si>
  <si>
    <t xml:space="preserve"> 2023-06-16</t>
  </si>
  <si>
    <t xml:space="preserve"> 2023-06-23</t>
  </si>
  <si>
    <t xml:space="preserve"> 2024-07-14</t>
  </si>
  <si>
    <t xml:space="preserve"> 2023-03-13</t>
  </si>
  <si>
    <t xml:space="preserve"> 2023-03-20</t>
  </si>
  <si>
    <t xml:space="preserve"> 2023-03-27</t>
  </si>
  <si>
    <t xml:space="preserve"> 2023-04-03</t>
  </si>
  <si>
    <t xml:space="preserve"> 2023-04-10</t>
  </si>
  <si>
    <t xml:space="preserve"> 2023-04-17</t>
  </si>
  <si>
    <t xml:space="preserve"> 2023-04-24</t>
  </si>
  <si>
    <t xml:space="preserve"> 2025-02-14</t>
  </si>
  <si>
    <t xml:space="preserve"> 2025-02-21</t>
  </si>
  <si>
    <t xml:space="preserve"> 2025-02-28</t>
  </si>
  <si>
    <t xml:space="preserve"> 2025-03-07</t>
  </si>
  <si>
    <t xml:space="preserve"> 2025-03-14</t>
  </si>
  <si>
    <t xml:space="preserve"> 2025-03-21</t>
  </si>
  <si>
    <t xml:space="preserve"> 2025-03-28</t>
  </si>
  <si>
    <t xml:space="preserve"> 2023-10-26</t>
  </si>
  <si>
    <t xml:space="preserve"> 2023-11-02</t>
  </si>
  <si>
    <t xml:space="preserve"> 2022-08-06</t>
  </si>
  <si>
    <t xml:space="preserve"> 2022-08-13</t>
  </si>
  <si>
    <t xml:space="preserve"> 2022-10-30</t>
  </si>
  <si>
    <t xml:space="preserve"> 2022-11-06</t>
  </si>
  <si>
    <t xml:space="preserve"> 2022-11-13</t>
  </si>
  <si>
    <t xml:space="preserve"> 2022-11-27</t>
  </si>
  <si>
    <t xml:space="preserve"> 2023-06-14</t>
  </si>
  <si>
    <t xml:space="preserve"> 2023-06-21</t>
  </si>
  <si>
    <t xml:space="preserve"> 2024-10-30</t>
  </si>
  <si>
    <t xml:space="preserve"> 2024-11-06</t>
  </si>
  <si>
    <t xml:space="preserve"> 2024-11-13</t>
  </si>
  <si>
    <t xml:space="preserve"> 2024-12-31</t>
  </si>
  <si>
    <t xml:space="preserve"> 2025-01-07</t>
  </si>
  <si>
    <t xml:space="preserve"> 2025-01-14</t>
  </si>
  <si>
    <t xml:space="preserve"> 2025-01-21</t>
  </si>
  <si>
    <t xml:space="preserve"> 2025-01-28</t>
  </si>
  <si>
    <t xml:space="preserve"> 2023-09-24</t>
  </si>
  <si>
    <t xml:space="preserve"> 2023-10-01</t>
  </si>
  <si>
    <t xml:space="preserve"> 2023-10-08</t>
  </si>
  <si>
    <t xml:space="preserve"> 2024-03-24</t>
  </si>
  <si>
    <t xml:space="preserve"> 2024-03-31</t>
  </si>
  <si>
    <t xml:space="preserve"> 2025-03-05</t>
  </si>
  <si>
    <t xml:space="preserve"> 2025-03-12</t>
  </si>
  <si>
    <t xml:space="preserve"> 2022-06-15</t>
  </si>
  <si>
    <t xml:space="preserve"> 2022-06-22</t>
  </si>
  <si>
    <t xml:space="preserve"> 2024-10-27</t>
  </si>
  <si>
    <t xml:space="preserve"> 2024-11-03</t>
  </si>
  <si>
    <t xml:space="preserve"> 2024-11-10</t>
  </si>
  <si>
    <t xml:space="preserve"> 2022-06-02</t>
  </si>
  <si>
    <t xml:space="preserve"> 2022-07-19</t>
  </si>
  <si>
    <t xml:space="preserve"> 2022-07-26</t>
  </si>
  <si>
    <t xml:space="preserve"> 2022-08-02</t>
  </si>
  <si>
    <t xml:space="preserve"> 2022-08-09</t>
  </si>
  <si>
    <t xml:space="preserve"> 2022-08-16</t>
  </si>
  <si>
    <t xml:space="preserve"> 2022-08-23</t>
  </si>
  <si>
    <t xml:space="preserve"> 2022-08-30</t>
  </si>
  <si>
    <t xml:space="preserve"> 2024-08-09</t>
  </si>
  <si>
    <t xml:space="preserve"> 2024-08-16</t>
  </si>
  <si>
    <t xml:space="preserve"> 2024-08-23</t>
  </si>
  <si>
    <t xml:space="preserve"> 2024-08-30</t>
  </si>
  <si>
    <t xml:space="preserve"> 2023-03-29</t>
  </si>
  <si>
    <t xml:space="preserve"> 2023-04-05</t>
  </si>
  <si>
    <t xml:space="preserve"> 2023-04-12</t>
  </si>
  <si>
    <t xml:space="preserve"> 2022-10-27</t>
  </si>
  <si>
    <t xml:space="preserve"> 2022-11-03</t>
  </si>
  <si>
    <t xml:space="preserve"> 2022-11-10</t>
  </si>
  <si>
    <t xml:space="preserve"> 2023-02-21</t>
  </si>
  <si>
    <t xml:space="preserve"> 2023-02-28</t>
  </si>
  <si>
    <t xml:space="preserve"> 2023-03-07</t>
  </si>
  <si>
    <t xml:space="preserve"> 2023-03-14</t>
  </si>
  <si>
    <t xml:space="preserve"> 2024-01-16</t>
  </si>
  <si>
    <t xml:space="preserve"> 2024-01-23</t>
  </si>
  <si>
    <t xml:space="preserve"> 2023-08-25</t>
  </si>
  <si>
    <t xml:space="preserve"> 2023-09-01</t>
  </si>
  <si>
    <t xml:space="preserve"> 2024-04-24</t>
  </si>
  <si>
    <t xml:space="preserve"> 2024-05-01</t>
  </si>
  <si>
    <t xml:space="preserve"> 2024-02-07</t>
  </si>
  <si>
    <t xml:space="preserve"> 2024-02-14</t>
  </si>
  <si>
    <t xml:space="preserve"> 2024-02-21</t>
  </si>
  <si>
    <t xml:space="preserve"> 2024-02-28</t>
  </si>
  <si>
    <t xml:space="preserve"> 2023-06-30</t>
  </si>
  <si>
    <t xml:space="preserve"> 2025-02-08</t>
  </si>
  <si>
    <t xml:space="preserve"> 2025-02-15</t>
  </si>
  <si>
    <t xml:space="preserve"> 2025-02-22</t>
  </si>
  <si>
    <t xml:space="preserve"> 2022-09-09</t>
  </si>
  <si>
    <t xml:space="preserve"> 2022-09-16</t>
  </si>
  <si>
    <t xml:space="preserve"> 2022-09-23</t>
  </si>
  <si>
    <t xml:space="preserve"> 2022-09-30</t>
  </si>
  <si>
    <t xml:space="preserve"> 2024-09-28</t>
  </si>
  <si>
    <t xml:space="preserve"> 2024-10-05</t>
  </si>
  <si>
    <t xml:space="preserve"> 2023-12-07</t>
  </si>
  <si>
    <t xml:space="preserve"> 2023-12-14</t>
  </si>
  <si>
    <t xml:space="preserve"> 2025-02-02</t>
  </si>
  <si>
    <t xml:space="preserve"> 2024-02-24</t>
  </si>
  <si>
    <t xml:space="preserve"> 2024-03-02</t>
  </si>
  <si>
    <t xml:space="preserve"> 2024-03-09</t>
  </si>
  <si>
    <t xml:space="preserve"> 2024-03-16</t>
  </si>
  <si>
    <t xml:space="preserve"> 2024-08-24</t>
  </si>
  <si>
    <t xml:space="preserve"> 2024-08-31</t>
  </si>
  <si>
    <t xml:space="preserve"> 2024-09-07</t>
  </si>
  <si>
    <t xml:space="preserve"> 2024-09-14</t>
  </si>
  <si>
    <t xml:space="preserve"> 2024-09-21</t>
  </si>
  <si>
    <t xml:space="preserve"> 2024-04-02</t>
  </si>
  <si>
    <t xml:space="preserve"> 2024-04-09</t>
  </si>
  <si>
    <t xml:space="preserve"> 2024-04-16</t>
  </si>
  <si>
    <t xml:space="preserve"> 2022-07-03</t>
  </si>
  <si>
    <t xml:space="preserve"> 2022-07-10</t>
  </si>
  <si>
    <t xml:space="preserve"> 2024-04-07</t>
  </si>
  <si>
    <t xml:space="preserve"> 2024-04-14</t>
  </si>
  <si>
    <t xml:space="preserve"> 2024-04-21</t>
  </si>
  <si>
    <t xml:space="preserve"> 2024-04-28</t>
  </si>
  <si>
    <t xml:space="preserve"> 2024-09-15</t>
  </si>
  <si>
    <t xml:space="preserve"> 2024-09-22</t>
  </si>
  <si>
    <t xml:space="preserve"> 2024-09-29</t>
  </si>
  <si>
    <t xml:space="preserve"> 2024-10-06</t>
  </si>
  <si>
    <t xml:space="preserve"> 2024-10-13</t>
  </si>
  <si>
    <t xml:space="preserve"> 2022-07-28</t>
  </si>
  <si>
    <t xml:space="preserve"> 2022-08-04</t>
  </si>
  <si>
    <t xml:space="preserve"> 2022-08-11</t>
  </si>
  <si>
    <t xml:space="preserve"> 2023-04-23</t>
  </si>
  <si>
    <t xml:space="preserve"> 2023-04-30</t>
  </si>
  <si>
    <t xml:space="preserve"> 2023-05-07</t>
  </si>
  <si>
    <t xml:space="preserve"> 2023-05-14</t>
  </si>
  <si>
    <t xml:space="preserve"> 2023-05-21</t>
  </si>
  <si>
    <t xml:space="preserve"> 2022-08-20</t>
  </si>
  <si>
    <t xml:space="preserve"> 2022-08-27</t>
  </si>
  <si>
    <t xml:space="preserve"> 2023-12-23</t>
  </si>
  <si>
    <t xml:space="preserve"> 2024-12-24</t>
  </si>
  <si>
    <t xml:space="preserve"> 2023-10-25</t>
  </si>
  <si>
    <t xml:space="preserve"> 2023-11-01</t>
  </si>
  <si>
    <t xml:space="preserve"> 2023-11-08</t>
  </si>
  <si>
    <t xml:space="preserve"> 2023-11-15</t>
  </si>
  <si>
    <t xml:space="preserve"> 2023-11-22</t>
  </si>
  <si>
    <t xml:space="preserve"> 2023-11-29</t>
  </si>
  <si>
    <t xml:space="preserve"> 2023-09-02</t>
  </si>
  <si>
    <t xml:space="preserve"> 2024-01-09</t>
  </si>
  <si>
    <t xml:space="preserve"> 2023-10-17</t>
  </si>
  <si>
    <t xml:space="preserve"> 2023-10-24</t>
  </si>
  <si>
    <t xml:space="preserve"> 2023-10-31</t>
  </si>
  <si>
    <t xml:space="preserve"> 2023-11-07</t>
  </si>
  <si>
    <t xml:space="preserve"> 2023-11-21</t>
  </si>
  <si>
    <t xml:space="preserve"> 2023-03-24</t>
  </si>
  <si>
    <t xml:space="preserve"> 2023-03-31</t>
  </si>
  <si>
    <t xml:space="preserve"> 2023-04-07</t>
  </si>
  <si>
    <t xml:space="preserve"> 2023-04-14</t>
  </si>
  <si>
    <t xml:space="preserve"> 2024-05-30</t>
  </si>
  <si>
    <t xml:space="preserve"> 2024-06-06</t>
  </si>
  <si>
    <t xml:space="preserve"> 2024-06-13</t>
  </si>
  <si>
    <t xml:space="preserve"> 2024-06-20</t>
  </si>
  <si>
    <t xml:space="preserve"> 2024-06-27</t>
  </si>
  <si>
    <t xml:space="preserve"> 2023-04-09</t>
  </si>
  <si>
    <t xml:space="preserve"> 2023-04-16</t>
  </si>
  <si>
    <t xml:space="preserve"> 2024-07-11</t>
  </si>
  <si>
    <t xml:space="preserve"> 2024-07-18</t>
  </si>
  <si>
    <t xml:space="preserve"> 2024-01-31</t>
  </si>
  <si>
    <t xml:space="preserve"> 2022-12-29</t>
  </si>
  <si>
    <t xml:space="preserve"> 2023-01-05</t>
  </si>
  <si>
    <t xml:space="preserve"> 2024-08-28</t>
  </si>
  <si>
    <t xml:space="preserve"> 2024-09-04</t>
  </si>
  <si>
    <t xml:space="preserve"> 2024-12-03</t>
  </si>
  <si>
    <t xml:space="preserve"> 2024-09-19</t>
  </si>
  <si>
    <t xml:space="preserve"> 2024-09-26</t>
  </si>
  <si>
    <t xml:space="preserve"> 2024-10-03</t>
  </si>
  <si>
    <t xml:space="preserve"> 2024-10-10</t>
  </si>
  <si>
    <t xml:space="preserve"> 2024-10-17</t>
  </si>
  <si>
    <t xml:space="preserve"> 2024-10-24</t>
  </si>
  <si>
    <t xml:space="preserve"> 2025-04-07</t>
  </si>
  <si>
    <t xml:space="preserve"> 2025-04-14</t>
  </si>
  <si>
    <t xml:space="preserve"> 2025-04-21</t>
  </si>
  <si>
    <t xml:space="preserve"> 2025-04-28</t>
  </si>
  <si>
    <t xml:space="preserve"> 2025-05-05</t>
  </si>
  <si>
    <t xml:space="preserve"> 2024-12-14</t>
  </si>
  <si>
    <t xml:space="preserve"> 2024-12-21</t>
  </si>
  <si>
    <t xml:space="preserve"> 2024-12-28</t>
  </si>
  <si>
    <t xml:space="preserve"> 2025-01-25</t>
  </si>
  <si>
    <t xml:space="preserve"> 2022-04-17</t>
  </si>
  <si>
    <t xml:space="preserve"> 2022-04-24</t>
  </si>
  <si>
    <t xml:space="preserve"> 2022-05-01</t>
  </si>
  <si>
    <t xml:space="preserve"> 2022-05-08</t>
  </si>
  <si>
    <t xml:space="preserve"> 2023-06-13</t>
  </si>
  <si>
    <t xml:space="preserve"> 2023-06-20</t>
  </si>
  <si>
    <t xml:space="preserve"> 2023-06-27</t>
  </si>
  <si>
    <t xml:space="preserve"> 2023-07-04</t>
  </si>
  <si>
    <t xml:space="preserve"> 2023-07-11</t>
  </si>
  <si>
    <t xml:space="preserve"> 2022-10-12</t>
  </si>
  <si>
    <t xml:space="preserve"> 2024-01-13</t>
  </si>
  <si>
    <t xml:space="preserve"> 2024-01-20</t>
  </si>
  <si>
    <t xml:space="preserve"> 2024-01-27</t>
  </si>
  <si>
    <t xml:space="preserve"> 2024-02-03</t>
  </si>
  <si>
    <t xml:space="preserve"> 2024-02-10</t>
  </si>
  <si>
    <t xml:space="preserve"> 2023-05-11</t>
  </si>
  <si>
    <t xml:space="preserve"> 2024-01-03</t>
  </si>
  <si>
    <t xml:space="preserve"> 2024-01-10</t>
  </si>
  <si>
    <t xml:space="preserve"> 2024-01-17</t>
  </si>
  <si>
    <t xml:space="preserve"> 2022-11-05</t>
  </si>
  <si>
    <t xml:space="preserve"> 2022-11-12</t>
  </si>
  <si>
    <t xml:space="preserve"> 2022-11-19</t>
  </si>
  <si>
    <t xml:space="preserve"> 2022-11-26</t>
  </si>
  <si>
    <t xml:space="preserve"> 2022-12-03</t>
  </si>
  <si>
    <t xml:space="preserve"> 2022-12-10</t>
  </si>
  <si>
    <t xml:space="preserve"> 2022-12-17</t>
  </si>
  <si>
    <t xml:space="preserve"> 2023-03-15</t>
  </si>
  <si>
    <t xml:space="preserve"> 2023-03-22</t>
  </si>
  <si>
    <t xml:space="preserve"> 2024-07-25</t>
  </si>
  <si>
    <t xml:space="preserve"> 2024-08-01</t>
  </si>
  <si>
    <t xml:space="preserve"> 2024-08-08</t>
  </si>
  <si>
    <t xml:space="preserve"> 2024-08-15</t>
  </si>
  <si>
    <t xml:space="preserve"> 2024-08-22</t>
  </si>
  <si>
    <t xml:space="preserve"> 2024-08-29</t>
  </si>
  <si>
    <t xml:space="preserve"> 2024-06-25</t>
  </si>
  <si>
    <t xml:space="preserve"> 2024-07-02</t>
  </si>
  <si>
    <t xml:space="preserve"> 2024-07-09</t>
  </si>
  <si>
    <t xml:space="preserve"> 2023-06-10</t>
  </si>
  <si>
    <t xml:space="preserve"> 2023-06-17</t>
  </si>
  <si>
    <t xml:space="preserve"> 2023-06-24</t>
  </si>
  <si>
    <t xml:space="preserve"> 2023-07-01</t>
  </si>
  <si>
    <t xml:space="preserve"> 2023-07-08</t>
  </si>
  <si>
    <t xml:space="preserve"> 2023-07-15</t>
  </si>
  <si>
    <t xml:space="preserve"> 2023-08-24</t>
  </si>
  <si>
    <t xml:space="preserve"> 2023-08-31</t>
  </si>
  <si>
    <t xml:space="preserve"> 2023-09-07</t>
  </si>
  <si>
    <t xml:space="preserve"> 2023-09-14</t>
  </si>
  <si>
    <t xml:space="preserve"> 2023-08-04</t>
  </si>
  <si>
    <t xml:space="preserve"> 2023-08-11</t>
  </si>
  <si>
    <t xml:space="preserve"> 2023-08-18</t>
  </si>
  <si>
    <t xml:space="preserve"> 2023-12-15</t>
  </si>
  <si>
    <t xml:space="preserve"> 2023-12-22</t>
  </si>
  <si>
    <t xml:space="preserve"> 2023-12-29</t>
  </si>
  <si>
    <t xml:space="preserve"> 2023-08-21</t>
  </si>
  <si>
    <t xml:space="preserve"> 2023-08-28</t>
  </si>
  <si>
    <t xml:space="preserve"> 2025-03-15</t>
  </si>
  <si>
    <t xml:space="preserve"> 2025-03-22</t>
  </si>
  <si>
    <t xml:space="preserve"> 2025-03-29</t>
  </si>
  <si>
    <t xml:space="preserve"> 2025-04-05</t>
  </si>
  <si>
    <t xml:space="preserve"> 2025-04-12</t>
  </si>
  <si>
    <t xml:space="preserve"> 2025-04-19</t>
  </si>
  <si>
    <t xml:space="preserve"> 2022-06-19</t>
  </si>
  <si>
    <t xml:space="preserve"> 2022-06-26</t>
  </si>
  <si>
    <t xml:space="preserve"> 2024-02-01</t>
  </si>
  <si>
    <t xml:space="preserve"> 2024-02-08</t>
  </si>
  <si>
    <t xml:space="preserve"> 2024-02-15</t>
  </si>
  <si>
    <t xml:space="preserve"> 2024-06-16</t>
  </si>
  <si>
    <t xml:space="preserve"> 2024-06-23</t>
  </si>
  <si>
    <t xml:space="preserve"> 2024-06-30</t>
  </si>
  <si>
    <t xml:space="preserve"> 2024-07-07</t>
  </si>
  <si>
    <t xml:space="preserve"> 2024-10-14</t>
  </si>
  <si>
    <t xml:space="preserve"> 2024-10-21</t>
  </si>
  <si>
    <t xml:space="preserve"> 2024-10-28</t>
  </si>
  <si>
    <t xml:space="preserve"> 2024-11-04</t>
  </si>
  <si>
    <t xml:space="preserve"> 2024-11-11</t>
  </si>
  <si>
    <t xml:space="preserve"> 2022-07-09</t>
  </si>
  <si>
    <t xml:space="preserve"> 2022-10-03</t>
  </si>
  <si>
    <t xml:space="preserve"> 2022-10-10</t>
  </si>
  <si>
    <t xml:space="preserve"> 2022-10-17</t>
  </si>
  <si>
    <t xml:space="preserve"> 2022-10-24</t>
  </si>
  <si>
    <t xml:space="preserve"> 2022-10-31</t>
  </si>
  <si>
    <t xml:space="preserve"> 2022-11-07</t>
  </si>
  <si>
    <t xml:space="preserve"> 2023-08-10</t>
  </si>
  <si>
    <t xml:space="preserve"> 2025-02-17</t>
  </si>
  <si>
    <t xml:space="preserve"> 2025-03-10</t>
  </si>
  <si>
    <t xml:space="preserve"> 2025-03-17</t>
  </si>
  <si>
    <t xml:space="preserve"> 2025-03-24</t>
  </si>
  <si>
    <t xml:space="preserve"> 2023-01-18</t>
  </si>
  <si>
    <t xml:space="preserve"> 2025-04-26</t>
  </si>
  <si>
    <t xml:space="preserve"> 2025-05-03</t>
  </si>
  <si>
    <t xml:space="preserve"> 2025-05-10</t>
  </si>
  <si>
    <t xml:space="preserve"> 2023-07-19</t>
  </si>
  <si>
    <t xml:space="preserve"> 2023-07-26</t>
  </si>
  <si>
    <t xml:space="preserve"> 2023-08-02</t>
  </si>
  <si>
    <t xml:space="preserve"> 2024-12-10</t>
  </si>
  <si>
    <t xml:space="preserve"> 2024-12-17</t>
  </si>
  <si>
    <t xml:space="preserve"> 2022-10-07</t>
  </si>
  <si>
    <t xml:space="preserve"> 2024-05-07</t>
  </si>
  <si>
    <t xml:space="preserve"> 2024-05-14</t>
  </si>
  <si>
    <t xml:space="preserve"> 2024-05-21</t>
  </si>
  <si>
    <t xml:space="preserve"> 2024-05-28</t>
  </si>
  <si>
    <t xml:space="preserve"> 2024-06-04</t>
  </si>
  <si>
    <t xml:space="preserve"> 2024-06-11</t>
  </si>
  <si>
    <t xml:space="preserve"> 2024-06-18</t>
  </si>
  <si>
    <t xml:space="preserve"> 2022-11-08</t>
  </si>
  <si>
    <t xml:space="preserve"> 2022-11-15</t>
  </si>
  <si>
    <t xml:space="preserve"> 2022-11-22</t>
  </si>
  <si>
    <t xml:space="preserve"> 2024-11-08</t>
  </si>
  <si>
    <t xml:space="preserve"> 2024-11-15</t>
  </si>
  <si>
    <t xml:space="preserve"> 2024-11-22</t>
  </si>
  <si>
    <t xml:space="preserve"> 2024-11-29</t>
  </si>
  <si>
    <t xml:space="preserve"> 2024-12-06</t>
  </si>
  <si>
    <t xml:space="preserve"> 2023-10-09</t>
  </si>
  <si>
    <t xml:space="preserve"> 2025-03-01</t>
  </si>
  <si>
    <t xml:space="preserve"> 2025-03-08</t>
  </si>
  <si>
    <t xml:space="preserve"> 2023-05-18</t>
  </si>
  <si>
    <t xml:space="preserve"> 2023-05-25</t>
  </si>
  <si>
    <t xml:space="preserve"> 2023-06-01</t>
  </si>
  <si>
    <t xml:space="preserve"> 2023-06-08</t>
  </si>
  <si>
    <t xml:space="preserve"> 2023-06-15</t>
  </si>
  <si>
    <t xml:space="preserve"> 2023-06-22</t>
  </si>
  <si>
    <t xml:space="preserve"> 2023-09-18</t>
  </si>
  <si>
    <t xml:space="preserve"> 2023-09-25</t>
  </si>
  <si>
    <t xml:space="preserve"> 2023-10-02</t>
  </si>
  <si>
    <t xml:space="preserve"> 2024-11-01</t>
  </si>
  <si>
    <t xml:space="preserve"> 2022-06-07</t>
  </si>
  <si>
    <t xml:space="preserve"> 2022-06-21</t>
  </si>
  <si>
    <t xml:space="preserve"> 2022-06-28</t>
  </si>
  <si>
    <t xml:space="preserve"> 2022-07-05</t>
  </si>
  <si>
    <t xml:space="preserve"> 2023-07-14</t>
  </si>
  <si>
    <t xml:space="preserve"> 2023-09-17</t>
  </si>
  <si>
    <t xml:space="preserve"> 2023-10-15</t>
  </si>
  <si>
    <t xml:space="preserve"> 2023-10-22</t>
  </si>
  <si>
    <t xml:space="preserve"> 2023-07-21</t>
  </si>
  <si>
    <t xml:space="preserve"> 2023-07-28</t>
  </si>
  <si>
    <t xml:space="preserve"> 2023-12-31</t>
  </si>
  <si>
    <t xml:space="preserve"> 2024-01-07</t>
  </si>
  <si>
    <t xml:space="preserve"> 2023-03-08</t>
  </si>
  <si>
    <t xml:space="preserve"> 2025-02-06</t>
  </si>
  <si>
    <t xml:space="preserve"> 2025-02-13</t>
  </si>
  <si>
    <t xml:space="preserve"> 2024-11-09</t>
  </si>
  <si>
    <t xml:space="preserve"> 2024-11-16</t>
  </si>
  <si>
    <t xml:space="preserve"> 2023-03-25</t>
  </si>
  <si>
    <t xml:space="preserve"> 2022-10-16</t>
  </si>
  <si>
    <t xml:space="preserve"> 2022-07-12</t>
  </si>
  <si>
    <t xml:space="preserve"> 2022-05-24</t>
  </si>
  <si>
    <t xml:space="preserve"> 2022-05-31</t>
  </si>
  <si>
    <t xml:space="preserve"> 2023-10-03</t>
  </si>
  <si>
    <t xml:space="preserve"> 2023-10-10</t>
  </si>
  <si>
    <t xml:space="preserve"> 2024-05-23</t>
  </si>
  <si>
    <t xml:space="preserve"> 2022-06-24</t>
  </si>
  <si>
    <t xml:space="preserve"> 2022-07-01</t>
  </si>
  <si>
    <t xml:space="preserve"> 2024-12-22</t>
  </si>
  <si>
    <t xml:space="preserve"> 2024-12-29</t>
  </si>
  <si>
    <t xml:space="preserve"> 2025-01-05</t>
  </si>
  <si>
    <t xml:space="preserve"> 2025-01-12</t>
  </si>
  <si>
    <t xml:space="preserve"> 2025-01-19</t>
  </si>
  <si>
    <t xml:space="preserve"> 2025-01-26</t>
  </si>
  <si>
    <t xml:space="preserve"> 2025-03-31</t>
  </si>
  <si>
    <t xml:space="preserve"> 2024-04-29</t>
  </si>
  <si>
    <t xml:space="preserve"> 2024-05-06</t>
  </si>
  <si>
    <t xml:space="preserve"> 2024-05-13</t>
  </si>
  <si>
    <t xml:space="preserve"> 2024-05-20</t>
  </si>
  <si>
    <t xml:space="preserve"> 2024-05-27</t>
  </si>
  <si>
    <t xml:space="preserve"> 2024-06-03</t>
  </si>
  <si>
    <t xml:space="preserve"> 2022-05-23</t>
  </si>
  <si>
    <t xml:space="preserve"> 2022-05-30</t>
  </si>
  <si>
    <t xml:space="preserve"> 2022-06-06</t>
  </si>
  <si>
    <t xml:space="preserve"> 2022-06-13</t>
  </si>
  <si>
    <t xml:space="preserve"> 2022-06-20</t>
  </si>
  <si>
    <t xml:space="preserve"> 2022-06-27</t>
  </si>
  <si>
    <t xml:space="preserve"> 2022-07-04</t>
  </si>
  <si>
    <t xml:space="preserve"> 2023-09-11</t>
  </si>
  <si>
    <t xml:space="preserve"> 2023-11-27</t>
  </si>
  <si>
    <t xml:space="preserve"> 2023-12-04</t>
  </si>
  <si>
    <t xml:space="preserve"> 2023-12-11</t>
  </si>
  <si>
    <t xml:space="preserve"> 2023-12-18</t>
  </si>
  <si>
    <t xml:space="preserve"> 2023-02-14</t>
  </si>
  <si>
    <t xml:space="preserve"> 2023-02-27</t>
  </si>
  <si>
    <t xml:space="preserve"> 2023-03-06</t>
  </si>
  <si>
    <t xml:space="preserve"> 2023-05-10</t>
  </si>
  <si>
    <t xml:space="preserve"> 2023-05-17</t>
  </si>
  <si>
    <t xml:space="preserve"> 2023-05-24</t>
  </si>
  <si>
    <t xml:space="preserve"> 2023-05-31</t>
  </si>
  <si>
    <t xml:space="preserve"> 2023-06-07</t>
  </si>
  <si>
    <t xml:space="preserve"> 2025-02-04</t>
  </si>
  <si>
    <t xml:space="preserve"> 2025-02-11</t>
  </si>
  <si>
    <t xml:space="preserve"> 2025-02-18</t>
  </si>
  <si>
    <t xml:space="preserve"> 2022-07-07</t>
  </si>
  <si>
    <t xml:space="preserve"> 2022-07-14</t>
  </si>
  <si>
    <t xml:space="preserve"> 2022-07-21</t>
  </si>
  <si>
    <t xml:space="preserve"> 2024-02-22</t>
  </si>
  <si>
    <t xml:space="preserve"> 2024-02-29</t>
  </si>
  <si>
    <t xml:space="preserve"> 2024-03-07</t>
  </si>
  <si>
    <t xml:space="preserve"> 2024-03-14</t>
  </si>
  <si>
    <t xml:space="preserve"> 2024-03-05</t>
  </si>
  <si>
    <t xml:space="preserve"> 2024-03-12</t>
  </si>
  <si>
    <t xml:space="preserve"> 2024-03-19</t>
  </si>
  <si>
    <t xml:space="preserve"> 2024-03-26</t>
  </si>
  <si>
    <t xml:space="preserve"> 2024-12-12</t>
  </si>
  <si>
    <t xml:space="preserve"> 2024-07-30</t>
  </si>
  <si>
    <t xml:space="preserve"> 2023-11-28</t>
  </si>
  <si>
    <t xml:space="preserve"> 2023-12-05</t>
  </si>
  <si>
    <t xml:space="preserve"> 2023-12-12</t>
  </si>
  <si>
    <t xml:space="preserve"> 2023-10-23</t>
  </si>
  <si>
    <t xml:space="preserve"> 2023-04-02</t>
  </si>
  <si>
    <t xml:space="preserve"> 2024-11-18</t>
  </si>
  <si>
    <t xml:space="preserve"> 2024-11-25</t>
  </si>
  <si>
    <t xml:space="preserve"> 2024-12-02</t>
  </si>
  <si>
    <t xml:space="preserve"> 2024-12-09</t>
  </si>
  <si>
    <t xml:space="preserve"> 2024-12-16</t>
  </si>
  <si>
    <t xml:space="preserve"> 2024-09-05</t>
  </si>
  <si>
    <t xml:space="preserve"> 2024-09-12</t>
  </si>
  <si>
    <t xml:space="preserve"> 2022-11-21</t>
  </si>
  <si>
    <t xml:space="preserve"> 2022-11-28</t>
  </si>
  <si>
    <t xml:space="preserve"> 2023-12-06</t>
  </si>
  <si>
    <t xml:space="preserve"> 2024-10-31</t>
  </si>
  <si>
    <t xml:space="preserve"> 2024-11-07</t>
  </si>
  <si>
    <t xml:space="preserve"> 2024-11-14</t>
  </si>
  <si>
    <t xml:space="preserve"> 2024-11-21</t>
  </si>
  <si>
    <t xml:space="preserve"> 2024-11-28</t>
  </si>
  <si>
    <t xml:space="preserve"> 2025-03-06</t>
  </si>
  <si>
    <t xml:space="preserve"> 2023-12-30</t>
  </si>
  <si>
    <t xml:space="preserve"> 2024-01-06</t>
  </si>
  <si>
    <t xml:space="preserve"> 2022-12-19</t>
  </si>
  <si>
    <t xml:space="preserve"> 2022-12-26</t>
  </si>
  <si>
    <t xml:space="preserve"> 2023-02-10</t>
  </si>
  <si>
    <t xml:space="preserve"> 2023-02-17</t>
  </si>
  <si>
    <t xml:space="preserve"> 2023-02-24</t>
  </si>
  <si>
    <t xml:space="preserve"> 2023-03-03</t>
  </si>
  <si>
    <t xml:space="preserve"> 2023-03-10</t>
  </si>
  <si>
    <t xml:space="preserve"> 2023-03-17</t>
  </si>
  <si>
    <t xml:space="preserve"> 2024-09-23</t>
  </si>
  <si>
    <t xml:space="preserve"> 2024-05-08</t>
  </si>
  <si>
    <t xml:space="preserve"> 2024-05-15</t>
  </si>
  <si>
    <t xml:space="preserve"> 2024-05-22</t>
  </si>
  <si>
    <t xml:space="preserve"> 2024-05-29</t>
  </si>
  <si>
    <t xml:space="preserve"> 2024-06-05</t>
  </si>
  <si>
    <t xml:space="preserve"> 2024-06-12</t>
  </si>
  <si>
    <t xml:space="preserve"> 2023-12-24</t>
  </si>
  <si>
    <t xml:space="preserve"> 2023-06-28</t>
  </si>
  <si>
    <t xml:space="preserve"> 2023-07-05</t>
  </si>
  <si>
    <t xml:space="preserve"> 2025-03-19</t>
  </si>
  <si>
    <t xml:space="preserve"> 2025-03-26</t>
  </si>
  <si>
    <t xml:space="preserve"> 2025-04-02</t>
  </si>
  <si>
    <t xml:space="preserve"> 2025-04-09</t>
  </si>
  <si>
    <t xml:space="preserve"> 2025-04-16</t>
  </si>
  <si>
    <t xml:space="preserve"> 2025-04-23</t>
  </si>
  <si>
    <t xml:space="preserve"> 2025-04-30</t>
  </si>
  <si>
    <t xml:space="preserve"> 2024-12-05</t>
  </si>
  <si>
    <t xml:space="preserve"> 2022-11-17</t>
  </si>
  <si>
    <t xml:space="preserve"> 2022-12-02</t>
  </si>
  <si>
    <t xml:space="preserve"> 2022-12-09</t>
  </si>
  <si>
    <t xml:space="preserve"> 2022-12-16</t>
  </si>
  <si>
    <t xml:space="preserve"> 2022-07-11</t>
  </si>
  <si>
    <t xml:space="preserve"> 2022-07-18</t>
  </si>
  <si>
    <t xml:space="preserve"> 2022-07-25</t>
  </si>
  <si>
    <t xml:space="preserve"> 2022-08-01</t>
  </si>
  <si>
    <t xml:space="preserve"> 2023-09-30</t>
  </si>
  <si>
    <t xml:space="preserve"> 2023-08-19</t>
  </si>
  <si>
    <t xml:space="preserve"> 2023-08-26</t>
  </si>
  <si>
    <t xml:space="preserve"> 2022-10-25</t>
  </si>
  <si>
    <t xml:space="preserve"> 2022-11-01</t>
  </si>
  <si>
    <t xml:space="preserve"> 2024-07-05</t>
  </si>
  <si>
    <t xml:space="preserve"> 2024-07-12</t>
  </si>
  <si>
    <t xml:space="preserve"> 2024-07-19</t>
  </si>
  <si>
    <t xml:space="preserve"> 2024-07-26</t>
  </si>
  <si>
    <t xml:space="preserve"> 2024-02-18</t>
  </si>
  <si>
    <t xml:space="preserve"> 2024-02-25</t>
  </si>
  <si>
    <t xml:space="preserve"> 2022-10-23</t>
  </si>
  <si>
    <t xml:space="preserve"> 2022-07-15</t>
  </si>
  <si>
    <t xml:space="preserve"> 2022-07-22</t>
  </si>
  <si>
    <t xml:space="preserve"> 2022-07-29</t>
  </si>
  <si>
    <t xml:space="preserve"> 2022-08-05</t>
  </si>
  <si>
    <t xml:space="preserve"> 2022-08-12</t>
  </si>
  <si>
    <t xml:space="preserve"> 2023-10-06</t>
  </si>
  <si>
    <t xml:space="preserve"> 2023-10-13</t>
  </si>
  <si>
    <t xml:space="preserve"> 2023-10-20</t>
  </si>
  <si>
    <t xml:space="preserve"> 2023-10-27</t>
  </si>
  <si>
    <t xml:space="preserve"> 2023-11-03</t>
  </si>
  <si>
    <t xml:space="preserve"> 2023-11-10</t>
  </si>
  <si>
    <t xml:space="preserve"> 2023-11-17</t>
  </si>
  <si>
    <t xml:space="preserve"> 2024-07-08</t>
  </si>
  <si>
    <t xml:space="preserve"> 2024-11-27</t>
  </si>
  <si>
    <t xml:space="preserve"> 2024-12-04</t>
  </si>
  <si>
    <t xml:space="preserve"> 2024-12-11</t>
  </si>
  <si>
    <t xml:space="preserve"> 2024-12-18</t>
  </si>
  <si>
    <t xml:space="preserve"> 2023-01-12</t>
  </si>
  <si>
    <t xml:space="preserve"> 2022-04-14</t>
  </si>
  <si>
    <t xml:space="preserve"> 2022-04-21</t>
  </si>
  <si>
    <t xml:space="preserve"> 2022-04-28</t>
  </si>
  <si>
    <t xml:space="preserve"> 2025-01-29</t>
  </si>
  <si>
    <t xml:space="preserve"> 2025-02-05</t>
  </si>
  <si>
    <t xml:space="preserve"> 2025-02-12</t>
  </si>
  <si>
    <t xml:space="preserve"> 2025-02-19</t>
  </si>
  <si>
    <t xml:space="preserve"> 2025-02-26</t>
  </si>
  <si>
    <t xml:space="preserve"> 2024-03-06</t>
  </si>
  <si>
    <t xml:space="preserve"> 2024-02-17</t>
  </si>
  <si>
    <t xml:space="preserve"> 2025-04-03</t>
  </si>
  <si>
    <t xml:space="preserve"> 2025-04-10</t>
  </si>
  <si>
    <t xml:space="preserve"> 2025-04-17</t>
  </si>
  <si>
    <t xml:space="preserve"> 2023-12-08</t>
  </si>
  <si>
    <t xml:space="preserve"> 2023-07-12</t>
  </si>
  <si>
    <t xml:space="preserve"> 2024-04-22</t>
  </si>
  <si>
    <t xml:space="preserve"> 2022-12-04</t>
  </si>
  <si>
    <t xml:space="preserve"> 2024-07-27</t>
  </si>
  <si>
    <t xml:space="preserve"> 2024-08-03</t>
  </si>
  <si>
    <t xml:space="preserve"> 2025-03-30</t>
  </si>
  <si>
    <t xml:space="preserve"> 2025-04-06</t>
  </si>
  <si>
    <t xml:space="preserve"> 2025-04-13</t>
  </si>
  <si>
    <t xml:space="preserve"> 2025-04-20</t>
  </si>
  <si>
    <t xml:space="preserve"> 2025-04-27</t>
  </si>
  <si>
    <t xml:space="preserve"> 2025-05-04</t>
  </si>
  <si>
    <t xml:space="preserve"> 2025-05-11</t>
  </si>
  <si>
    <t xml:space="preserve"> 2023-08-17</t>
  </si>
  <si>
    <t xml:space="preserve"> 2022-05-27</t>
  </si>
  <si>
    <t xml:space="preserve"> 2024-11-20</t>
  </si>
  <si>
    <t xml:space="preserve"> 2022-06-08</t>
  </si>
  <si>
    <t xml:space="preserve"> 2022-06-29</t>
  </si>
  <si>
    <t xml:space="preserve"> 2022-07-06</t>
  </si>
  <si>
    <t xml:space="preserve"> 2023-07-09</t>
  </si>
  <si>
    <t xml:space="preserve"> 2023-07-16</t>
  </si>
  <si>
    <t xml:space="preserve"> 2023-07-23</t>
  </si>
  <si>
    <t xml:space="preserve"> 2025-01-17</t>
  </si>
  <si>
    <t xml:space="preserve"> 2025-01-24</t>
  </si>
  <si>
    <t xml:space="preserve"> 2025-01-31</t>
  </si>
  <si>
    <t xml:space="preserve"> 2024-04-30</t>
  </si>
  <si>
    <t xml:space="preserve"> 2023-11-12</t>
  </si>
  <si>
    <t xml:space="preserve"> 2023-11-19</t>
  </si>
  <si>
    <t xml:space="preserve"> 2023-12-03</t>
  </si>
  <si>
    <t xml:space="preserve"> 2023-12-10</t>
  </si>
  <si>
    <t xml:space="preserve"> 2023-12-17</t>
  </si>
  <si>
    <t xml:space="preserve"> 2023-02-03</t>
  </si>
  <si>
    <t xml:space="preserve"> 2023-04-27</t>
  </si>
  <si>
    <t xml:space="preserve"> 2022-09-26</t>
  </si>
  <si>
    <t xml:space="preserve"> 2023-10-07</t>
  </si>
  <si>
    <t xml:space="preserve"> 2023-10-14</t>
  </si>
  <si>
    <t xml:space="preserve"> 2024-12-07</t>
  </si>
  <si>
    <t xml:space="preserve"> 2023-06-06</t>
  </si>
  <si>
    <t xml:space="preserve"> 2023-08-12</t>
  </si>
  <si>
    <t xml:space="preserve"> 2024-12-08</t>
  </si>
  <si>
    <t xml:space="preserve"> 2024-12-15</t>
  </si>
  <si>
    <t xml:space="preserve"> 2024-07-17</t>
  </si>
  <si>
    <t xml:space="preserve"> 2023-09-13</t>
  </si>
  <si>
    <t xml:space="preserve"> 2023-09-20</t>
  </si>
  <si>
    <t xml:space="preserve"> 2023-09-27</t>
  </si>
  <si>
    <t xml:space="preserve"> 2022-05-09</t>
  </si>
  <si>
    <t xml:space="preserve"> 2022-05-16</t>
  </si>
  <si>
    <t xml:space="preserve"> 2022-06-10</t>
  </si>
  <si>
    <t xml:space="preserve"> 2022-06-17</t>
  </si>
  <si>
    <t xml:space="preserve"> 2022-07-08</t>
  </si>
  <si>
    <t xml:space="preserve"> 2023-01-25</t>
  </si>
  <si>
    <t xml:space="preserve"> 2023-02-01</t>
  </si>
  <si>
    <t xml:space="preserve"> 2022-12-31</t>
  </si>
  <si>
    <t xml:space="preserve"> 2023-01-07</t>
  </si>
  <si>
    <t xml:space="preserve"> 2025-03-23</t>
  </si>
  <si>
    <t xml:space="preserve"> 2024-03-03</t>
  </si>
  <si>
    <t xml:space="preserve"> 2024-03-17</t>
  </si>
  <si>
    <t xml:space="preserve"> 2024-02-20</t>
  </si>
  <si>
    <t xml:space="preserve"> 2024-02-27</t>
  </si>
  <si>
    <t xml:space="preserve"> 2023-01-02</t>
  </si>
  <si>
    <t xml:space="preserve"> 2023-07-10</t>
  </si>
  <si>
    <t xml:space="preserve"> 2023-07-17</t>
  </si>
  <si>
    <t xml:space="preserve"> 2022-11-25</t>
  </si>
  <si>
    <t xml:space="preserve"> 2022-12-05</t>
  </si>
  <si>
    <t xml:space="preserve"> 2022-12-12</t>
  </si>
  <si>
    <t xml:space="preserve"> 2023-01-09</t>
  </si>
  <si>
    <t xml:space="preserve"> 2022-05-22</t>
  </si>
  <si>
    <t xml:space="preserve"> 2022-06-05</t>
  </si>
  <si>
    <t xml:space="preserve"> 2022-06-12</t>
  </si>
  <si>
    <t xml:space="preserve"> 2023-05-27</t>
  </si>
  <si>
    <t xml:space="preserve"> 2023-06-03</t>
  </si>
  <si>
    <t xml:space="preserve"> 2023-04-29</t>
  </si>
  <si>
    <t xml:space="preserve"> 2023-05-06</t>
  </si>
  <si>
    <t xml:space="preserve"> 2023-05-13</t>
  </si>
  <si>
    <t xml:space="preserve"> 2023-05-20</t>
  </si>
  <si>
    <t xml:space="preserve"> 2025-03-25</t>
  </si>
  <si>
    <t xml:space="preserve"> 2024-07-04</t>
  </si>
  <si>
    <t xml:space="preserve"> 2025-05-07</t>
  </si>
  <si>
    <t xml:space="preserve"> 2025-05-14</t>
  </si>
  <si>
    <t xml:space="preserve"> 2022-09-20</t>
  </si>
  <si>
    <t xml:space="preserve"> 2022-09-27</t>
  </si>
  <si>
    <t xml:space="preserve"> 2022-10-04</t>
  </si>
  <si>
    <t xml:space="preserve"> 2022-10-11</t>
  </si>
  <si>
    <t xml:space="preserve"> 2023-04-01</t>
  </si>
  <si>
    <t xml:space="preserve"> 2023-05-01</t>
  </si>
  <si>
    <t xml:space="preserve"> 2023-05-08</t>
  </si>
  <si>
    <t xml:space="preserve"> 2023-06-05</t>
  </si>
  <si>
    <t xml:space="preserve"> 2024-01-02</t>
  </si>
  <si>
    <t xml:space="preserve"> 2024-01-30</t>
  </si>
  <si>
    <t xml:space="preserve"> 2024-02-06</t>
  </si>
  <si>
    <t xml:space="preserve"> 2024-05-17</t>
  </si>
  <si>
    <t xml:space="preserve"> 2023-12-16</t>
  </si>
  <si>
    <t xml:space="preserve"> 2022-07-16</t>
  </si>
  <si>
    <t xml:space="preserve"> 2022-07-23</t>
  </si>
  <si>
    <t xml:space="preserve"> 2022-07-30</t>
  </si>
  <si>
    <t xml:space="preserve"> 2023-10-29</t>
  </si>
  <si>
    <t xml:space="preserve"> 2024-12-23</t>
  </si>
  <si>
    <t xml:space="preserve"> 2024-12-30</t>
  </si>
  <si>
    <t xml:space="preserve"> 2022-05-14</t>
  </si>
  <si>
    <t xml:space="preserve"> 2022-05-21</t>
  </si>
  <si>
    <t xml:space="preserve"> 2022-05-28</t>
  </si>
  <si>
    <t xml:space="preserve"> 2022-06-04</t>
  </si>
  <si>
    <t xml:space="preserve"> 2022-06-11</t>
  </si>
  <si>
    <t xml:space="preserve"> 2022-06-25</t>
  </si>
  <si>
    <t xml:space="preserve"> 2022-11-18</t>
  </si>
  <si>
    <t xml:space="preserve"> 2024-01-08</t>
  </si>
  <si>
    <t xml:space="preserve"> 2024-01-15</t>
  </si>
  <si>
    <t xml:space="preserve"> 2024-01-22</t>
  </si>
  <si>
    <t xml:space="preserve"> 2024-01-29</t>
  </si>
  <si>
    <t xml:space="preserve"> 2023-07-25</t>
  </si>
  <si>
    <t xml:space="preserve"> 2023-08-01</t>
  </si>
  <si>
    <t xml:space="preserve"> 2023-08-08</t>
  </si>
  <si>
    <t xml:space="preserve"> 2023-01-29</t>
  </si>
  <si>
    <t xml:space="preserve"> 2023-02-05</t>
  </si>
  <si>
    <t xml:space="preserve"> 2025-01-13</t>
  </si>
  <si>
    <t xml:space="preserve"> 2022-06-16</t>
  </si>
  <si>
    <t xml:space="preserve"> 2022-06-23</t>
  </si>
  <si>
    <t xml:space="preserve"> 2022-10-29</t>
  </si>
  <si>
    <t xml:space="preserve"> 2022-05-15</t>
  </si>
  <si>
    <t xml:space="preserve"> 2023-10-30</t>
  </si>
  <si>
    <t xml:space="preserve"> 2023-11-06</t>
  </si>
  <si>
    <t xml:space="preserve"> 2023-11-13</t>
  </si>
  <si>
    <t xml:space="preserve"> 2023-11-20</t>
  </si>
  <si>
    <t xml:space="preserve"> 2022-08-21</t>
  </si>
  <si>
    <t xml:space="preserve"> 2022-08-28</t>
  </si>
  <si>
    <t xml:space="preserve"> 2022-09-04</t>
  </si>
  <si>
    <t xml:space="preserve"> 2024-10-25</t>
  </si>
  <si>
    <t xml:space="preserve"> 2022-10-01</t>
  </si>
  <si>
    <t xml:space="preserve"> 2022-06-09</t>
  </si>
  <si>
    <t xml:space="preserve"> 2022-06-30</t>
  </si>
  <si>
    <t xml:space="preserve"> 2023-07-03</t>
  </si>
  <si>
    <t xml:space="preserve"> 2024-02-13</t>
  </si>
  <si>
    <t xml:space="preserve"> 2022-08-07</t>
  </si>
  <si>
    <t xml:space="preserve"> 2022-08-14</t>
  </si>
  <si>
    <t xml:space="preserve"> 2022-06-03</t>
  </si>
  <si>
    <t xml:space="preserve"> 2023-11-24</t>
  </si>
  <si>
    <t xml:space="preserve"> 2024-11-17</t>
  </si>
  <si>
    <t xml:space="preserve"> 2024-10-15</t>
  </si>
  <si>
    <t xml:space="preserve"> 2024-11-23</t>
  </si>
  <si>
    <t xml:space="preserve"> 2022-12-01</t>
  </si>
  <si>
    <t xml:space="preserve"> 2022-12-08</t>
  </si>
  <si>
    <t xml:space="preserve"> 2022-12-15</t>
  </si>
  <si>
    <t xml:space="preserve"> 2024-08-02</t>
  </si>
  <si>
    <t xml:space="preserve"> 2022-05-26</t>
  </si>
  <si>
    <t xml:space="preserve"> 2023-02-22</t>
  </si>
  <si>
    <t xml:space="preserve"> 2023-03-01</t>
  </si>
  <si>
    <t xml:space="preserve"> 2023-02-06</t>
  </si>
  <si>
    <t xml:space="preserve"> 2023-05-16</t>
  </si>
  <si>
    <t xml:space="preserve"> 2023-05-23</t>
  </si>
  <si>
    <t xml:space="preserve"> 2023-05-03</t>
  </si>
  <si>
    <t xml:space="preserve"> 2024-05-10</t>
  </si>
  <si>
    <t xml:space="preserve"> 2023-02-15</t>
  </si>
  <si>
    <t xml:space="preserve"> 2024-10-12</t>
  </si>
  <si>
    <t xml:space="preserve"> 2024-10-19</t>
  </si>
  <si>
    <t xml:space="preserve"> 2024-10-26</t>
  </si>
  <si>
    <t xml:space="preserve"> 2023-12-25</t>
  </si>
  <si>
    <t xml:space="preserve"> 2024-01-01</t>
  </si>
  <si>
    <t xml:space="preserve"> 2024-04-23</t>
  </si>
  <si>
    <t xml:space="preserve"> 2022-10-18</t>
  </si>
  <si>
    <t xml:space="preserve"> 2022-10-14</t>
  </si>
  <si>
    <t xml:space="preserve"> 2022-10-21</t>
  </si>
  <si>
    <t xml:space="preserve"> 2022-10-28</t>
  </si>
  <si>
    <t xml:space="preserve"> 2022-12-23</t>
  </si>
  <si>
    <t xml:space="preserve"> 2022-12-30</t>
  </si>
  <si>
    <t xml:space="preserve"> 2023-01-06</t>
  </si>
  <si>
    <t xml:space="preserve"> 2023-10-04</t>
  </si>
  <si>
    <t xml:space="preserve"> 2023-10-11</t>
  </si>
  <si>
    <t xml:space="preserve"> 2023-10-18</t>
  </si>
  <si>
    <t xml:space="preserve"> 2024-06-08</t>
  </si>
  <si>
    <t xml:space="preserve"> 2024-06-15</t>
  </si>
  <si>
    <t xml:space="preserve"> 2022-04-30</t>
  </si>
  <si>
    <t xml:space="preserve"> 2022-05-07</t>
  </si>
  <si>
    <t xml:space="preserve"> 2023-02-13</t>
  </si>
  <si>
    <t xml:space="preserve"> 2023-02-20</t>
  </si>
  <si>
    <t xml:space="preserve"> 2023-01-19</t>
  </si>
  <si>
    <t xml:space="preserve"> 2023-01-26</t>
  </si>
  <si>
    <t xml:space="preserve"> 2023-02-02</t>
  </si>
  <si>
    <t xml:space="preserve"> 2023-02-09</t>
  </si>
  <si>
    <t xml:space="preserve"> 2024-12-01</t>
  </si>
  <si>
    <t xml:space="preserve"> 2023-09-28</t>
  </si>
  <si>
    <t xml:space="preserve"> 2023-09-04</t>
  </si>
  <si>
    <t xml:space="preserve"> 2024-03-21</t>
  </si>
  <si>
    <t xml:space="preserve"> 2023-09-09</t>
  </si>
  <si>
    <t xml:space="preserve"> 2023-09-16</t>
  </si>
  <si>
    <t xml:space="preserve"> 2023-09-23</t>
  </si>
  <si>
    <t xml:space="preserve"> 2025-02-20</t>
  </si>
  <si>
    <t xml:space="preserve"> 2025-02-27</t>
  </si>
  <si>
    <t xml:space="preserve"> 2023-07-07</t>
  </si>
  <si>
    <t xml:space="preserve"> 2022-04-16</t>
  </si>
  <si>
    <t xml:space="preserve"> 2022-11-24</t>
  </si>
  <si>
    <t xml:space="preserve"> 2023-02-08</t>
  </si>
  <si>
    <t xml:space="preserve"> 2023-01-13</t>
  </si>
  <si>
    <t xml:space="preserve"> 2023-01-20</t>
  </si>
  <si>
    <t xml:space="preserve"> 2023-01-27</t>
  </si>
  <si>
    <t xml:space="preserve"> 2023-02-16</t>
  </si>
  <si>
    <t xml:space="preserve"> 2023-02-23</t>
  </si>
  <si>
    <t xml:space="preserve"> 2023-03-02</t>
  </si>
  <si>
    <t xml:space="preserve"> 2022-05-05</t>
  </si>
  <si>
    <t xml:space="preserve"> 2022-05-12</t>
  </si>
  <si>
    <t xml:space="preserve"> 2022-12-22</t>
  </si>
  <si>
    <t xml:space="preserve"> 2022-11-11</t>
  </si>
  <si>
    <t xml:space="preserve"> 2025-03-11</t>
  </si>
  <si>
    <t xml:space="preserve"> 2023-09-06</t>
  </si>
  <si>
    <t xml:space="preserve"> 2023-09-21</t>
  </si>
  <si>
    <t xml:space="preserve"> 2022-10-26</t>
  </si>
  <si>
    <t xml:space="preserve"> 2022-11-02</t>
  </si>
  <si>
    <t xml:space="preserve"> 2022-11-09</t>
  </si>
  <si>
    <t xml:space="preserve"> 2023-06-12</t>
  </si>
  <si>
    <t xml:space="preserve"> 2024-07-10</t>
  </si>
  <si>
    <t xml:space="preserve"> 2025-02-25</t>
  </si>
  <si>
    <t xml:space="preserve"> 2025-03-04</t>
  </si>
  <si>
    <t xml:space="preserve"> 2025-03-18</t>
  </si>
  <si>
    <t xml:space="preserve"> 2022-12-24</t>
  </si>
  <si>
    <t xml:space="preserve"> 2024-08-10</t>
  </si>
  <si>
    <t xml:space="preserve"> 2024-08-17</t>
  </si>
  <si>
    <t xml:space="preserve"> 2023-05-19</t>
  </si>
  <si>
    <t xml:space="preserve"> 2023-05-26</t>
  </si>
  <si>
    <t xml:space="preserve"> 2023-10-16</t>
  </si>
  <si>
    <t xml:space="preserve"> 2023-01-30</t>
  </si>
  <si>
    <t xml:space="preserve"> 2023-12-19</t>
  </si>
  <si>
    <t xml:space="preserve"> 2023-12-26</t>
  </si>
  <si>
    <t xml:space="preserve"> 2024-01-24</t>
  </si>
  <si>
    <t xml:space="preserve"> 2023-05-28</t>
  </si>
  <si>
    <t xml:space="preserve"> 2025-02-01</t>
  </si>
  <si>
    <t xml:space="preserve"> 2024-06-19</t>
  </si>
  <si>
    <t xml:space="preserve"> 2024-06-26</t>
  </si>
  <si>
    <t xml:space="preserve"> 2024-07-03</t>
  </si>
  <si>
    <t xml:space="preserve"> 2022-10-22</t>
  </si>
  <si>
    <t xml:space="preserve"> 2024-06-22</t>
  </si>
  <si>
    <t xml:space="preserve"> 2023-05-30</t>
  </si>
  <si>
    <t xml:space="preserve"> 2023-02-19</t>
  </si>
  <si>
    <t xml:space="preserve"> 2023-02-26</t>
  </si>
  <si>
    <t xml:space="preserve"> 2023-03-05</t>
  </si>
  <si>
    <t xml:space="preserve"> 2023-01-16</t>
  </si>
  <si>
    <t xml:space="preserve"> 2023-01-23</t>
  </si>
  <si>
    <t xml:space="preserve"> 2024-07-13</t>
  </si>
  <si>
    <t xml:space="preserve"> 2024-07-20</t>
  </si>
  <si>
    <t xml:space="preserve"> 2024-11-30</t>
  </si>
  <si>
    <t xml:space="preserve"> 2025-05-18</t>
  </si>
  <si>
    <t xml:space="preserve"> 2024-10-08</t>
  </si>
  <si>
    <t xml:space="preserve"> 2024-07-16</t>
  </si>
  <si>
    <t xml:space="preserve"> 2024-07-23</t>
  </si>
  <si>
    <t xml:space="preserve"> 2024-06-24</t>
  </si>
  <si>
    <t xml:space="preserve"> 2024-07-01</t>
  </si>
  <si>
    <t xml:space="preserve"> 2024-08-06</t>
  </si>
  <si>
    <t xml:space="preserve"> 2022-10-08</t>
  </si>
  <si>
    <t xml:space="preserve"> 2022-10-15</t>
  </si>
  <si>
    <t xml:space="preserve"> 2023-07-22</t>
  </si>
  <si>
    <t xml:space="preserve"> 2023-07-29</t>
  </si>
  <si>
    <t xml:space="preserve"> 2023-08-05</t>
  </si>
  <si>
    <t xml:space="preserve"> 2025-01-06</t>
  </si>
  <si>
    <t xml:space="preserve"> 2023-10-21</t>
  </si>
  <si>
    <t xml:space="preserve"> 2024-02-23</t>
  </si>
  <si>
    <t xml:space="preserve"> 2023-12-01</t>
  </si>
  <si>
    <t xml:space="preserve"> 2022-11-16</t>
  </si>
  <si>
    <t xml:space="preserve"> 2025-02-07</t>
  </si>
  <si>
    <t xml:space="preserve"> 2022-05-19</t>
  </si>
  <si>
    <t xml:space="preserve"> 2023-04-08</t>
  </si>
  <si>
    <t xml:space="preserve"> 2023-04-15</t>
  </si>
  <si>
    <t xml:space="preserve"> 2023-04-22</t>
  </si>
  <si>
    <t xml:space="preserve"> 2024-06-29</t>
  </si>
  <si>
    <t xml:space="preserve"> 2024-07-06</t>
  </si>
  <si>
    <t xml:space="preserve"> 2024-06-07</t>
  </si>
  <si>
    <t xml:space="preserve"> 2024-06-14</t>
  </si>
  <si>
    <t xml:space="preserve"> 2024-06-21</t>
  </si>
  <si>
    <t xml:space="preserve"> 2022-10-19</t>
  </si>
  <si>
    <t xml:space="preserve"> 2024-06-10</t>
  </si>
  <si>
    <t xml:space="preserve"> 2024-06-17</t>
  </si>
  <si>
    <t xml:space="preserve"> 2024-08-19</t>
  </si>
  <si>
    <t xml:space="preserve"> 2023-06-26</t>
  </si>
  <si>
    <t xml:space="preserve"> 2025-04-01</t>
  </si>
  <si>
    <t xml:space="preserve"> 2025-04-08</t>
  </si>
  <si>
    <t xml:space="preserve"> 2023-07-18</t>
  </si>
  <si>
    <t xml:space="preserve"> 2022-07-20</t>
  </si>
  <si>
    <t xml:space="preserve"> 2024-12-25</t>
  </si>
  <si>
    <t xml:space="preserve"> 2024-05-25</t>
  </si>
  <si>
    <t xml:space="preserve"> 2024-06-01</t>
  </si>
  <si>
    <t xml:space="preserve"> 2024-11-24</t>
  </si>
  <si>
    <t xml:space="preserve"> 2025-04-24</t>
  </si>
  <si>
    <t xml:space="preserve"> 2023-08-23</t>
  </si>
  <si>
    <t xml:space="preserve"> 2023-08-30</t>
  </si>
  <si>
    <t xml:space="preserve"> 2025-05-01</t>
  </si>
  <si>
    <t xml:space="preserve"> 2025-05-08</t>
  </si>
  <si>
    <t xml:space="preserve"> 2025-05-15</t>
  </si>
  <si>
    <t xml:space="preserve"> 2025-05-22</t>
  </si>
  <si>
    <t xml:space="preserve"> 2023-05-05</t>
  </si>
  <si>
    <t xml:space="preserve"> 2023-05-12</t>
  </si>
  <si>
    <t>Column1</t>
  </si>
  <si>
    <t>Column2</t>
  </si>
  <si>
    <t>Column3</t>
  </si>
  <si>
    <t>Column4</t>
  </si>
  <si>
    <t>Column5</t>
  </si>
  <si>
    <t>Column6</t>
  </si>
  <si>
    <t>Column7</t>
  </si>
  <si>
    <t>Total Sessions</t>
  </si>
  <si>
    <t>Column8</t>
  </si>
  <si>
    <t>Progress</t>
  </si>
  <si>
    <t>Column9</t>
  </si>
  <si>
    <t>Engagement Level</t>
  </si>
  <si>
    <t>Student</t>
  </si>
  <si>
    <t>Senior</t>
  </si>
  <si>
    <t>Mid Career</t>
  </si>
  <si>
    <t>Early Career</t>
  </si>
  <si>
    <t>Experience Level</t>
  </si>
  <si>
    <t>2024-12-25, 2025-01-01, 2025-01-08, 2025-01-15, 2025-01-22</t>
  </si>
  <si>
    <t>2022-08-29, 2022-09-05, 2022-09-12, 2022-09-19</t>
  </si>
  <si>
    <t>2023-07-06, 2023-07-13, 2023-07-20, 2023-07-27, 2023-08-03</t>
  </si>
  <si>
    <t>2024-03-11, 2024-03-18, 2024-03-25, 2024-04-01, 2024-04-08, 2024-04-15</t>
  </si>
  <si>
    <t>2023-03-14, 2023-03-21, 2023-03-28, 2023-04-04</t>
  </si>
  <si>
    <t>2023-08-08, 2023-08-15, 2023-08-22, 2023-08-29, 2023-09-05, 2023-09-12, 2023-09-19, 2023-09-26</t>
  </si>
  <si>
    <t>2022-11-07, 2022-11-14</t>
  </si>
  <si>
    <t>2022-04-12, 2022-04-19, 2022-04-26</t>
  </si>
  <si>
    <t>2024-07-08, 2024-07-15, 2024-07-22, 2024-07-29, 2024-08-05, 2024-08-12</t>
  </si>
  <si>
    <t>2022-08-18, 2022-08-25, 2022-09-01</t>
  </si>
  <si>
    <t>2023-03-02, 2023-03-09, 2023-03-16, 2023-03-23, 2023-03-30, 2023-04-06</t>
  </si>
  <si>
    <t>2023-04-27, 2023-05-04</t>
  </si>
  <si>
    <t>2023-03-05, 2023-03-12, 2023-03-19, 2023-03-26</t>
  </si>
  <si>
    <t>2024-02-05, 2024-02-12, 2024-02-19, 2024-02-26, 2024-03-04, 2024-03-11, 2024-03-18</t>
  </si>
  <si>
    <t>2024-03-03, 2024-03-10</t>
  </si>
  <si>
    <t>2023-12-29, 2024-01-05, 2024-01-12, 2024-01-19, 2024-01-26, 2024-02-02, 2024-02-09</t>
  </si>
  <si>
    <t>2022-07-10, 2022-07-17, 2022-07-24, 2022-07-31</t>
  </si>
  <si>
    <t>2022-12-07, 2022-12-14, 2022-12-21, 2022-12-28, 2023-01-04, 2023-01-11</t>
  </si>
  <si>
    <t>2022-08-12, 2022-08-19, 2022-08-26, 2022-09-02</t>
  </si>
  <si>
    <t>2023-07-17, 2023-07-24, 2023-07-31, 2023-08-07, 2023-08-14</t>
  </si>
  <si>
    <t>2023-11-02, 2023-11-09, 2023-11-16, 2023-11-23, 2023-11-30</t>
  </si>
  <si>
    <t>2022-12-04, 2022-12-11, 2022-12-18, 2022-12-25, 2023-01-01, 2023-01-08, 2023-01-15, 2023-01-22</t>
  </si>
  <si>
    <t>2024-08-25, 2024-09-01, 2024-09-08</t>
  </si>
  <si>
    <t>2022-06-07, 2022-06-14</t>
  </si>
  <si>
    <t>2023-01-07, 2023-01-14, 2023-01-21, 2023-01-28, 2023-02-04, 2023-02-11</t>
  </si>
  <si>
    <t>2024-03-22, 2024-03-29, 2024-04-05, 2024-04-12, 2024-04-19, 2024-04-26, 2024-05-03</t>
  </si>
  <si>
    <t>2024-12-28, 2025-01-04, 2025-01-11, 2025-01-18</t>
  </si>
  <si>
    <t>2022-09-22, 2022-09-29, 2022-10-06, 2022-10-13, 2022-10-20</t>
  </si>
  <si>
    <t>2024-07-21, 2024-07-28, 2024-08-04, 2024-08-11, 2024-08-18, 2024-08-25, 2024-09-01</t>
  </si>
  <si>
    <t>2023-07-31, 2023-08-07</t>
  </si>
  <si>
    <t>2025-02-02, 2025-02-09, 2025-02-16, 2025-02-23, 2025-03-02, 2025-03-09, 2025-03-16</t>
  </si>
  <si>
    <t>2023-08-02, 2023-08-09, 2023-08-16</t>
  </si>
  <si>
    <t>2022-11-22, 2022-11-29, 2022-12-06, 2022-12-13, 2022-12-20</t>
  </si>
  <si>
    <t>2024-03-28, 2024-04-04, 2024-04-11, 2024-04-18, 2024-04-25, 2024-05-02, 2024-05-09, 2024-05-16</t>
  </si>
  <si>
    <t>2024-01-29, 2024-02-05, 2024-02-12, 2024-02-19</t>
  </si>
  <si>
    <t>2024-04-28, 2024-05-05, 2024-05-12, 2024-05-19, 2024-05-26, 2024-06-02, 2024-06-09</t>
  </si>
  <si>
    <t>2022-11-30, 2022-12-07, 2022-12-14, 2022-12-21, 2022-12-28, 2023-01-04</t>
  </si>
  <si>
    <t>2023-11-18, 2023-11-25, 2023-12-02, 2023-12-09</t>
  </si>
  <si>
    <t>2022-05-22, 2022-05-29</t>
  </si>
  <si>
    <t>2023-01-14, 2023-01-21, 2023-01-28, 2023-02-04, 2023-02-11</t>
  </si>
  <si>
    <t>2024-04-06, 2024-04-13, 2024-04-20, 2024-04-27, 2024-05-04, 2024-05-11, 2024-05-18</t>
  </si>
  <si>
    <t>2024-08-30, 2024-09-06, 2024-09-13, 2024-09-20, 2024-09-27, 2024-10-04, 2024-10-11, 2024-10-18</t>
  </si>
  <si>
    <t>2023-12-14, 2023-12-21, 2023-12-28, 2024-01-04, 2024-01-11, 2024-01-18, 2024-01-25</t>
  </si>
  <si>
    <t>2023-09-28, 2023-10-05, 2023-10-12, 2023-10-19</t>
  </si>
  <si>
    <t>2024-03-21, 2024-03-28, 2024-04-04, 2024-04-11</t>
  </si>
  <si>
    <t>2023-05-28, 2023-06-04, 2023-06-11, 2023-06-18</t>
  </si>
  <si>
    <t>2023-01-14, 2023-01-21</t>
  </si>
  <si>
    <t>2023-12-29, 2024-01-05, 2024-01-12, 2024-01-19, 2024-01-26, 2024-02-02, 2024-02-09, 2024-02-16</t>
  </si>
  <si>
    <t>2024-04-11, 2024-04-18</t>
  </si>
  <si>
    <t>2024-07-17, 2024-07-24, 2024-07-31, 2024-08-07</t>
  </si>
  <si>
    <t>2023-01-10, 2023-01-17</t>
  </si>
  <si>
    <t>2022-04-26, 2022-05-03, 2022-05-10, 2022-05-17</t>
  </si>
  <si>
    <t>2024-02-23, 2024-03-01, 2024-03-08, 2024-03-15, 2024-03-22, 2024-03-29, 2024-04-05, 2024-04-12</t>
  </si>
  <si>
    <t>2022-08-01, 2022-08-08, 2022-08-15, 2022-08-22, 2022-08-29</t>
  </si>
  <si>
    <t>2023-04-04, 2023-04-11, 2023-04-18, 2023-04-25, 2023-05-02, 2023-05-09</t>
  </si>
  <si>
    <t>2022-11-13, 2022-11-20</t>
  </si>
  <si>
    <t>2025-03-28, 2025-04-04, 2025-04-11, 2025-04-18, 2025-04-25, 2025-05-02, 2025-05-09, 2025-05-16</t>
  </si>
  <si>
    <t>2025-02-17, 2025-02-24, 2025-03-03</t>
  </si>
  <si>
    <t>2025-01-13, 2025-01-20, 2025-01-27, 2025-02-03, 2025-02-10</t>
  </si>
  <si>
    <t>2023-09-01, 2023-09-08, 2023-09-15, 2023-09-22, 2023-09-29</t>
  </si>
  <si>
    <t>2022-04-08, 2022-04-15, 2022-04-22, 2022-04-29, 2022-05-06, 2022-05-13, 2022-05-20</t>
  </si>
  <si>
    <t>2024-08-07, 2024-08-14, 2024-08-21</t>
  </si>
  <si>
    <t>2024-03-23, 2024-03-30, 2024-04-06</t>
  </si>
  <si>
    <t>2024-03-16, 2024-03-23, 2024-03-30, 2024-04-06, 2024-04-13, 2024-04-20, 2024-04-27, 2024-05-04</t>
  </si>
  <si>
    <t>2024-09-23, 2024-09-30, 2024-10-07</t>
  </si>
  <si>
    <t>2023-04-12, 2023-04-19, 2023-04-26</t>
  </si>
  <si>
    <t>2022-11-16, 2022-11-23, 2022-11-30, 2022-12-07, 2022-12-14, 2022-12-21, 2022-12-28</t>
  </si>
  <si>
    <t>2022-09-06, 2022-09-13</t>
  </si>
  <si>
    <t>2024-01-07, 2024-01-14, 2024-01-21, 2024-01-28, 2024-02-04, 2024-02-11</t>
  </si>
  <si>
    <t>2023-05-08, 2023-05-15, 2023-05-22, 2023-05-29</t>
  </si>
  <si>
    <t>2024-03-16, 2024-03-23, 2024-03-30, 2024-04-06, 2024-04-13, 2024-04-20, 2024-04-27</t>
  </si>
  <si>
    <t>2024-09-11, 2024-09-18, 2024-09-25, 2024-10-02, 2024-10-09, 2024-10-16, 2024-10-23</t>
  </si>
  <si>
    <t>2024-05-17, 2024-05-24, 2024-05-31</t>
  </si>
  <si>
    <t>2024-12-06, 2024-12-13, 2024-12-20, 2024-12-27, 2025-01-03, 2025-01-10</t>
  </si>
  <si>
    <t>2023-03-23, 2023-03-30, 2023-04-06, 2023-04-13, 2023-04-20</t>
  </si>
  <si>
    <t>2024-08-26, 2024-09-02, 2024-09-09, 2024-09-16</t>
  </si>
  <si>
    <t>2023-07-23, 2023-07-30, 2023-08-06, 2023-08-13, 2023-08-20, 2023-08-27, 2023-09-03, 2023-09-10</t>
  </si>
  <si>
    <t>2024-01-11, 2024-01-18</t>
  </si>
  <si>
    <t>2022-09-08, 2022-09-15</t>
  </si>
  <si>
    <t>2022-11-22, 2022-11-29, 2022-12-06, 2022-12-13</t>
  </si>
  <si>
    <t>2024-10-15, 2024-10-22, 2024-10-29, 2024-11-05, 2024-11-12, 2024-11-19, 2024-11-26</t>
  </si>
  <si>
    <t>2024-04-20, 2024-04-27</t>
  </si>
  <si>
    <t>2023-11-19, 2023-11-26</t>
  </si>
  <si>
    <t>2022-09-01, 2022-09-08, 2022-09-15, 2022-09-22, 2022-09-29</t>
  </si>
  <si>
    <t>2022-09-04, 2022-09-11, 2022-09-18, 2022-09-25, 2022-10-02, 2022-10-09</t>
  </si>
  <si>
    <t>2022-06-25, 2022-07-02</t>
  </si>
  <si>
    <t>2023-10-29, 2023-11-05</t>
  </si>
  <si>
    <t>2024-09-02, 2024-09-09, 2024-09-16</t>
  </si>
  <si>
    <t>2024-09-04, 2024-09-11, 2024-09-18, 2024-09-25, 2024-10-02, 2024-10-09</t>
  </si>
  <si>
    <t>2024-09-17, 2024-09-24, 2024-10-01</t>
  </si>
  <si>
    <t>2023-10-21, 2023-10-28, 2023-11-04, 2023-11-11, 2023-11-18</t>
  </si>
  <si>
    <t>2022-08-03, 2022-08-10</t>
  </si>
  <si>
    <t>2024-12-12, 2024-12-19, 2024-12-26, 2025-01-02, 2025-01-09, 2025-01-16</t>
  </si>
  <si>
    <t>2025-01-02, 2025-01-09, 2025-01-16, 2025-01-23, 2025-01-30</t>
  </si>
  <si>
    <t>2024-03-06, 2024-03-13, 2024-03-20, 2024-03-27, 2024-04-03, 2024-04-10, 2024-04-17</t>
  </si>
  <si>
    <t>2023-11-07, 2023-11-14</t>
  </si>
  <si>
    <t>2023-06-22, 2023-06-29, 2023-07-06, 2023-07-13, 2023-07-20, 2023-07-27, 2023-08-03</t>
  </si>
  <si>
    <t>2022-08-11, 2022-08-18, 2022-08-25</t>
  </si>
  <si>
    <t>2023-12-06, 2023-12-13, 2023-12-20, 2023-12-27</t>
  </si>
  <si>
    <t>2025-03-06, 2025-03-13, 2025-03-20, 2025-03-27</t>
  </si>
  <si>
    <t>2022-12-20, 2022-12-27, 2023-01-03, 2023-01-10, 2023-01-17, 2023-01-24</t>
  </si>
  <si>
    <t>2024-04-04, 2024-04-11, 2024-04-18, 2024-04-25, 2024-05-02</t>
  </si>
  <si>
    <t>2023-02-11, 2023-02-18, 2023-02-25, 2023-03-04, 2023-03-11, 2023-03-18</t>
  </si>
  <si>
    <t>2022-08-27, 2022-09-03, 2022-09-10, 2022-09-17, 2022-09-24</t>
  </si>
  <si>
    <t>2023-08-15, 2023-08-22, 2023-08-29, 2023-09-05, 2023-09-12, 2023-09-19, 2023-09-26</t>
  </si>
  <si>
    <t>2024-04-04, 2024-04-11, 2024-04-18, 2024-04-25, 2024-05-02, 2024-05-09, 2024-05-16</t>
  </si>
  <si>
    <t>2024-08-06, 2024-08-13, 2024-08-20, 2024-08-27, 2024-09-03, 2024-09-10, 2024-09-17</t>
  </si>
  <si>
    <t>2024-07-17, 2024-07-24, 2024-07-31, 2024-08-07, 2024-08-14</t>
  </si>
  <si>
    <t>2022-08-17, 2022-08-24, 2022-08-31, 2022-09-07, 2022-09-14, 2022-09-21, 2022-09-28, 2022-10-05</t>
  </si>
  <si>
    <t>2022-07-20, 2022-07-27, 2022-08-03, 2022-08-10, 2022-08-17</t>
  </si>
  <si>
    <t>2023-01-03, 2023-01-10, 2023-01-17, 2023-01-24, 2023-01-31, 2023-02-07</t>
  </si>
  <si>
    <t>2022-06-11, 2022-06-18</t>
  </si>
  <si>
    <t>2023-05-26, 2023-06-02, 2023-06-09, 2023-06-16, 2023-06-23</t>
  </si>
  <si>
    <t>2022-08-01, 2022-08-08, 2022-08-15, 2022-08-22</t>
  </si>
  <si>
    <t>2023-10-21, 2023-10-28, 2023-11-04, 2023-11-11, 2023-11-18, 2023-11-25</t>
  </si>
  <si>
    <t>2024-07-07, 2024-07-14</t>
  </si>
  <si>
    <t>2023-03-06, 2023-03-13, 2023-03-20, 2023-03-27, 2023-04-03, 2023-04-10, 2023-04-17, 2023-04-24</t>
  </si>
  <si>
    <t>2025-02-07, 2025-02-14, 2025-02-21, 2025-02-28, 2025-03-07, 2025-03-14, 2025-03-21, 2025-03-28</t>
  </si>
  <si>
    <t>2023-10-19, 2023-10-26, 2023-11-02, 2023-11-09, 2023-11-16, 2023-11-23</t>
  </si>
  <si>
    <t>2022-07-30, 2022-08-06, 2022-08-13</t>
  </si>
  <si>
    <t>2022-10-23, 2022-10-30, 2022-11-06, 2022-11-13, 2022-11-20, 2022-11-27</t>
  </si>
  <si>
    <t>2022-12-18, 2022-12-25, 2023-01-01, 2023-01-08, 2023-01-15</t>
  </si>
  <si>
    <t>2023-06-07, 2023-06-14, 2023-06-21</t>
  </si>
  <si>
    <t>2024-09-25, 2024-10-02, 2024-10-09, 2024-10-16, 2024-10-23, 2024-10-30, 2024-11-06, 2024-11-13</t>
  </si>
  <si>
    <t>2024-12-24, 2024-12-31, 2025-01-07, 2025-01-14, 2025-01-21, 2025-01-28</t>
  </si>
  <si>
    <t>2023-09-17, 2023-09-24, 2023-10-01, 2023-10-08</t>
  </si>
  <si>
    <t>2023-08-15, 2023-08-22, 2023-08-29</t>
  </si>
  <si>
    <t>2024-09-20, 2024-09-27, 2024-10-04, 2024-10-11, 2024-10-18</t>
  </si>
  <si>
    <t>2024-03-17, 2024-03-24, 2024-03-31</t>
  </si>
  <si>
    <t>2025-02-26, 2025-03-05, 2025-03-12</t>
  </si>
  <si>
    <t>2022-06-08, 2022-06-15, 2022-06-22</t>
  </si>
  <si>
    <t>2024-10-15, 2024-10-22, 2024-10-29, 2024-11-05</t>
  </si>
  <si>
    <t>2024-10-20, 2024-10-27, 2024-11-03, 2024-11-10</t>
  </si>
  <si>
    <t>2022-05-26, 2022-06-02</t>
  </si>
  <si>
    <t>2022-07-12, 2022-07-19, 2022-07-26, 2022-08-02, 2022-08-09, 2022-08-16, 2022-08-23, 2022-08-30</t>
  </si>
  <si>
    <t>2024-08-02, 2024-08-09, 2024-08-16, 2024-08-23, 2024-08-30, 2024-09-06, 2024-09-13, 2024-09-20</t>
  </si>
  <si>
    <t>2023-03-22, 2023-03-29, 2023-04-05, 2023-04-12</t>
  </si>
  <si>
    <t>2022-10-13, 2022-10-20, 2022-10-27, 2022-11-03, 2022-11-10</t>
  </si>
  <si>
    <t>2023-02-14, 2023-02-21, 2023-02-28, 2023-03-07, 2023-03-14, 2023-03-21, 2023-03-28, 2023-04-04</t>
  </si>
  <si>
    <t>2024-01-09, 2024-01-16, 2024-01-23</t>
  </si>
  <si>
    <t>2023-08-18, 2023-08-25, 2023-09-01, 2023-09-08, 2023-09-15, 2023-09-22, 2023-09-29</t>
  </si>
  <si>
    <t>2023-01-21, 2023-01-28</t>
  </si>
  <si>
    <t>2024-04-03, 2024-04-10, 2024-04-17, 2024-04-24, 2024-05-01</t>
  </si>
  <si>
    <t>2024-01-31, 2024-02-07, 2024-02-14, 2024-02-21, 2024-02-28</t>
  </si>
  <si>
    <t>2023-05-26, 2023-06-02, 2023-06-09, 2023-06-16, 2023-06-23, 2023-06-30</t>
  </si>
  <si>
    <t>2025-02-01, 2025-02-08, 2025-02-15, 2025-02-22</t>
  </si>
  <si>
    <t>2024-08-04, 2024-08-11, 2024-08-18, 2024-08-25</t>
  </si>
  <si>
    <t>2022-08-26, 2022-09-02, 2022-09-09, 2022-09-16, 2022-09-23, 2022-09-30</t>
  </si>
  <si>
    <t>2024-09-21, 2024-09-28, 2024-10-05</t>
  </si>
  <si>
    <t>2023-11-09, 2023-11-16, 2023-11-23, 2023-11-30, 2023-12-07, 2023-12-14</t>
  </si>
  <si>
    <t>2025-01-26, 2025-02-02, 2025-02-09, 2025-02-16</t>
  </si>
  <si>
    <t>2024-02-17, 2024-02-24, 2024-03-02, 2024-03-09, 2024-03-16</t>
  </si>
  <si>
    <t>2024-08-17, 2024-08-24, 2024-08-31, 2024-09-07, 2024-09-14, 2024-09-21, 2024-09-28</t>
  </si>
  <si>
    <t>2024-03-26, 2024-04-02, 2024-04-09, 2024-04-16</t>
  </si>
  <si>
    <t>2022-06-26, 2022-07-03, 2022-07-10</t>
  </si>
  <si>
    <t>2022-10-06, 2022-10-13, 2022-10-20, 2022-10-27, 2022-11-03, 2022-11-10</t>
  </si>
  <si>
    <t>2024-03-31, 2024-04-07, 2024-04-14, 2024-04-21, 2024-04-28</t>
  </si>
  <si>
    <t>2024-08-27, 2024-09-03, 2024-09-10, 2024-09-17, 2024-09-24, 2024-10-01</t>
  </si>
  <si>
    <t>2024-09-08, 2024-09-15, 2024-09-22, 2024-09-29, 2024-10-06, 2024-10-13</t>
  </si>
  <si>
    <t>2022-12-25, 2023-01-01, 2023-01-08, 2023-01-15, 2023-01-22</t>
  </si>
  <si>
    <t>2022-07-21, 2022-07-28, 2022-08-04, 2022-08-11</t>
  </si>
  <si>
    <t>2024-01-05, 2024-01-12, 2024-01-19, 2024-01-26, 2024-02-02</t>
  </si>
  <si>
    <t>2023-04-16, 2023-04-23, 2023-04-30, 2023-05-07, 2023-05-14, 2023-05-21</t>
  </si>
  <si>
    <t>2023-03-23, 2023-03-30, 2023-04-06, 2023-04-13</t>
  </si>
  <si>
    <t>2022-08-13, 2022-08-20, 2022-08-27, 2022-09-03, 2022-09-10, 2022-09-17, 2022-09-24</t>
  </si>
  <si>
    <t>2025-03-05, 2025-03-12</t>
  </si>
  <si>
    <t>2023-12-16, 2023-12-23</t>
  </si>
  <si>
    <t>2022-08-06, 2022-08-13, 2022-08-20</t>
  </si>
  <si>
    <t>2024-12-17, 2024-12-24, 2024-12-31, 2025-01-07</t>
  </si>
  <si>
    <t>2022-07-30, 2022-08-06</t>
  </si>
  <si>
    <t>2023-10-18, 2023-10-25, 2023-11-01, 2023-11-08, 2023-11-15, 2023-11-22, 2023-11-29</t>
  </si>
  <si>
    <t>2024-10-20, 2024-10-27, 2024-11-03</t>
  </si>
  <si>
    <t>2024-05-12, 2024-05-19, 2024-05-26</t>
  </si>
  <si>
    <t>2023-02-04, 2023-02-11, 2023-02-18, 2023-02-25, 2023-03-04, 2023-03-11, 2023-03-18</t>
  </si>
  <si>
    <t>2023-08-26, 2023-09-02</t>
  </si>
  <si>
    <t>2024-01-02, 2024-01-09</t>
  </si>
  <si>
    <t>2023-10-10, 2023-10-17, 2023-10-24, 2023-10-31, 2023-11-07, 2023-11-14, 2023-11-21</t>
  </si>
  <si>
    <t>2023-03-17, 2023-03-24, 2023-03-31, 2023-04-07, 2023-04-14</t>
  </si>
  <si>
    <t>2024-05-23, 2024-05-30, 2024-06-06, 2024-06-13, 2024-06-20, 2024-06-27</t>
  </si>
  <si>
    <t>2023-08-15, 2023-08-22, 2023-08-29, 2023-09-05, 2023-09-12</t>
  </si>
  <si>
    <t>2023-04-02, 2023-04-09, 2023-04-16, 2023-04-23, 2023-04-30, 2023-05-07, 2023-05-14</t>
  </si>
  <si>
    <t>2024-07-04, 2024-07-11, 2024-07-18</t>
  </si>
  <si>
    <t>2023-07-13, 2023-07-20</t>
  </si>
  <si>
    <t>2024-01-24, 2024-01-31, 2024-02-07</t>
  </si>
  <si>
    <t>2022-12-22, 2022-12-29, 2023-01-05</t>
  </si>
  <si>
    <t>2024-08-07, 2024-08-14, 2024-08-21, 2024-08-28, 2024-09-04</t>
  </si>
  <si>
    <t>2024-11-19, 2024-11-26, 2024-12-03</t>
  </si>
  <si>
    <t>2024-09-12, 2024-09-19, 2024-09-26, 2024-10-03, 2024-10-10, 2024-10-17, 2024-10-24</t>
  </si>
  <si>
    <t>2025-03-31, 2025-04-07, 2025-04-14, 2025-04-21, 2025-04-28, 2025-05-05</t>
  </si>
  <si>
    <t>2024-12-07, 2024-12-14, 2024-12-21, 2024-12-28, 2025-01-04, 2025-01-11, 2025-01-18, 2025-01-25</t>
  </si>
  <si>
    <t>2022-04-10, 2022-04-17, 2022-04-24, 2022-05-01, 2022-05-08</t>
  </si>
  <si>
    <t>2023-03-02, 2023-03-09</t>
  </si>
  <si>
    <t>2023-06-06, 2023-06-13, 2023-06-20, 2023-06-27, 2023-07-04, 2023-07-11</t>
  </si>
  <si>
    <t>2022-09-14, 2022-09-21, 2022-09-28, 2022-10-05, 2022-10-12</t>
  </si>
  <si>
    <t>2024-01-06, 2024-01-13, 2024-01-20, 2024-01-27, 2024-02-03, 2024-02-10</t>
  </si>
  <si>
    <t>2023-04-27, 2023-05-04, 2023-05-11</t>
  </si>
  <si>
    <t>2023-12-06, 2023-12-13, 2023-12-20, 2023-12-27, 2024-01-03, 2024-01-10, 2024-01-17</t>
  </si>
  <si>
    <t>2022-10-29, 2022-11-05, 2022-11-12, 2022-11-19, 2022-11-26, 2022-12-03, 2022-12-10, 2022-12-17</t>
  </si>
  <si>
    <t>2023-03-08, 2023-03-15, 2023-03-22, 2023-03-29, 2023-04-05, 2023-04-12</t>
  </si>
  <si>
    <t>2024-07-18, 2024-07-25, 2024-08-01, 2024-08-08, 2024-08-15, 2024-08-22, 2024-08-29</t>
  </si>
  <si>
    <t>2024-06-18, 2024-06-25, 2024-07-02, 2024-07-09</t>
  </si>
  <si>
    <t>2023-06-03, 2023-06-10, 2023-06-17, 2023-06-24, 2023-07-01, 2023-07-08, 2023-07-15</t>
  </si>
  <si>
    <t>2022-12-07, 2022-12-14, 2022-12-21, 2022-12-28</t>
  </si>
  <si>
    <t>2023-08-17, 2023-08-24, 2023-08-31, 2023-09-07, 2023-09-14</t>
  </si>
  <si>
    <t>2023-07-28, 2023-08-04, 2023-08-11, 2023-08-18</t>
  </si>
  <si>
    <t>2024-09-25, 2024-10-02, 2024-10-09</t>
  </si>
  <si>
    <t>2023-12-08, 2023-12-15, 2023-12-22, 2023-12-29, 2024-01-05, 2024-01-12</t>
  </si>
  <si>
    <t>2023-08-07, 2023-08-14, 2023-08-21, 2023-08-28</t>
  </si>
  <si>
    <t>2024-03-09, 2024-03-16</t>
  </si>
  <si>
    <t>2025-03-08, 2025-03-15, 2025-03-22, 2025-03-29, 2025-04-05, 2025-04-12, 2025-04-19</t>
  </si>
  <si>
    <t>2022-06-12, 2022-06-19, 2022-06-26, 2022-07-03, 2022-07-10, 2022-07-17, 2022-07-24, 2022-07-31</t>
  </si>
  <si>
    <t>2023-03-06, 2023-03-13</t>
  </si>
  <si>
    <t>2024-01-18, 2024-01-25, 2024-02-01, 2024-02-08, 2024-02-15</t>
  </si>
  <si>
    <t>2024-05-26, 2024-06-02, 2024-06-09, 2024-06-16, 2024-06-23, 2024-06-30, 2024-07-07, 2024-07-14</t>
  </si>
  <si>
    <t>2024-09-30, 2024-10-07, 2024-10-14, 2024-10-21, 2024-10-28, 2024-11-04, 2024-11-11</t>
  </si>
  <si>
    <t>2022-07-02, 2022-07-09</t>
  </si>
  <si>
    <t>2024-09-04, 2024-09-11, 2024-09-18, 2024-09-25</t>
  </si>
  <si>
    <t>2023-04-03, 2023-04-10, 2023-04-17</t>
  </si>
  <si>
    <t>2022-09-26, 2022-10-03, 2022-10-10, 2022-10-17, 2022-10-24, 2022-10-31, 2022-11-07</t>
  </si>
  <si>
    <t>2024-02-14, 2024-02-21</t>
  </si>
  <si>
    <t>2023-07-27, 2023-08-03, 2023-08-10</t>
  </si>
  <si>
    <t>2025-02-10, 2025-02-17, 2025-02-24, 2025-03-03, 2025-03-10, 2025-03-17, 2025-03-24</t>
  </si>
  <si>
    <t>2022-12-21, 2022-12-28, 2023-01-04, 2023-01-11, 2023-01-18</t>
  </si>
  <si>
    <t>2025-04-05, 2025-04-12, 2025-04-19, 2025-04-26, 2025-05-03, 2025-05-10</t>
  </si>
  <si>
    <t>2023-07-12, 2023-07-19, 2023-07-26, 2023-08-02</t>
  </si>
  <si>
    <t>2024-12-03, 2024-12-10, 2024-12-17, 2024-12-24, 2024-12-31</t>
  </si>
  <si>
    <t>2022-08-26, 2022-09-02, 2022-09-09, 2022-09-16, 2022-09-23, 2022-09-30, 2022-10-07</t>
  </si>
  <si>
    <t>2022-08-18, 2022-08-25, 2022-09-01, 2022-09-08, 2022-09-15, 2022-09-22</t>
  </si>
  <si>
    <t>2024-08-18, 2024-08-25, 2024-09-01, 2024-09-08, 2024-09-15, 2024-09-22</t>
  </si>
  <si>
    <t>2024-09-28, 2024-10-05</t>
  </si>
  <si>
    <t>2024-04-30, 2024-05-07, 2024-05-14, 2024-05-21, 2024-05-28, 2024-06-04, 2024-06-11, 2024-06-18</t>
  </si>
  <si>
    <t>2023-04-11, 2023-04-18, 2023-04-25</t>
  </si>
  <si>
    <t>2022-11-01, 2022-11-08, 2022-11-15, 2022-11-22, 2022-11-29, 2022-12-06</t>
  </si>
  <si>
    <t>2024-11-01, 2024-11-08, 2024-11-15, 2024-11-22, 2024-11-29, 2024-12-06, 2024-12-13</t>
  </si>
  <si>
    <t>2024-06-02, 2024-06-09, 2024-06-16</t>
  </si>
  <si>
    <t>2023-10-02, 2023-10-09</t>
  </si>
  <si>
    <t>2025-02-22, 2025-03-01, 2025-03-08, 2025-03-15, 2025-03-22, 2025-03-29, 2025-04-05</t>
  </si>
  <si>
    <t>2023-05-04, 2023-05-11, 2023-05-18, 2023-05-25, 2023-06-01, 2023-06-08, 2023-06-15, 2023-06-22</t>
  </si>
  <si>
    <t>2025-02-21, 2025-02-28, 2025-03-07, 2025-03-14, 2025-03-21, 2025-03-28, 2025-04-04, 2025-04-11</t>
  </si>
  <si>
    <t>2023-09-11, 2023-09-18, 2023-09-25, 2023-10-02</t>
  </si>
  <si>
    <t>2024-10-25, 2024-11-01</t>
  </si>
  <si>
    <t>2022-05-31, 2022-06-07, 2022-06-14, 2022-06-21, 2022-06-28, 2022-07-05</t>
  </si>
  <si>
    <t>2023-07-07, 2023-07-14</t>
  </si>
  <si>
    <t>2023-09-03, 2023-09-10, 2023-09-17, 2023-09-24, 2023-10-01, 2023-10-08, 2023-10-15, 2023-10-22</t>
  </si>
  <si>
    <t>2023-07-14, 2023-07-21, 2023-07-28, 2023-08-04, 2023-08-11, 2023-08-18</t>
  </si>
  <si>
    <t>2023-12-24, 2023-12-31, 2024-01-07, 2024-01-14</t>
  </si>
  <si>
    <t>2023-03-01, 2023-03-08, 2023-03-15, 2023-03-22, 2023-03-29, 2023-04-05</t>
  </si>
  <si>
    <t>2025-01-16, 2025-01-23, 2025-01-30, 2025-02-06, 2025-02-13</t>
  </si>
  <si>
    <t>2025-03-07, 2025-03-14, 2025-03-21, 2025-03-28, 2025-04-04, 2025-04-11, 2025-04-18, 2025-04-25</t>
  </si>
  <si>
    <t>2024-11-02, 2024-11-09, 2024-11-16</t>
  </si>
  <si>
    <t>2023-02-11, 2023-02-18, 2023-02-25, 2023-03-04, 2023-03-11, 2023-03-18, 2023-03-25</t>
  </si>
  <si>
    <t>2022-09-25, 2022-10-02, 2022-10-09, 2022-10-16</t>
  </si>
  <si>
    <t>2022-06-07, 2022-06-14, 2022-06-21, 2022-06-28, 2022-07-05, 2022-07-12, 2022-07-19, 2022-07-26</t>
  </si>
  <si>
    <t>2022-04-26, 2022-05-03, 2022-05-10, 2022-05-17, 2022-05-24, 2022-05-31</t>
  </si>
  <si>
    <t>2023-09-26, 2023-10-03, 2023-10-10, 2023-10-17, 2023-10-24, 2023-10-31, 2023-11-07</t>
  </si>
  <si>
    <t>2024-05-09, 2024-05-16, 2024-05-23, 2024-05-30, 2024-06-06, 2024-06-13</t>
  </si>
  <si>
    <t>2024-02-26, 2024-03-04</t>
  </si>
  <si>
    <t>2024-08-24, 2024-08-31, 2024-09-07, 2024-09-14, 2024-09-21</t>
  </si>
  <si>
    <t>2022-06-17, 2022-06-24, 2022-07-01</t>
  </si>
  <si>
    <t>2023-03-07, 2023-03-14</t>
  </si>
  <si>
    <t>2024-12-15, 2024-12-22, 2024-12-29, 2025-01-05, 2025-01-12, 2025-01-19, 2025-01-26</t>
  </si>
  <si>
    <t>2024-04-26, 2024-05-03</t>
  </si>
  <si>
    <t>2025-03-17, 2025-03-24, 2025-03-31</t>
  </si>
  <si>
    <t>2024-08-13, 2024-08-20, 2024-08-27</t>
  </si>
  <si>
    <t>2024-04-22, 2024-04-29, 2024-05-06, 2024-05-13, 2024-05-20, 2024-05-27, 2024-06-03</t>
  </si>
  <si>
    <t>2022-05-16, 2022-05-23, 2022-05-30, 2022-06-06, 2022-06-13, 2022-06-20, 2022-06-27, 2022-07-04</t>
  </si>
  <si>
    <t>2024-07-25, 2024-08-01</t>
  </si>
  <si>
    <t>2024-01-14, 2024-01-21, 2024-01-28, 2024-02-04</t>
  </si>
  <si>
    <t>2023-03-23, 2023-03-30</t>
  </si>
  <si>
    <t>2022-04-15, 2022-04-22, 2022-04-29, 2022-05-06</t>
  </si>
  <si>
    <t>2023-03-14, 2023-03-21, 2023-03-28</t>
  </si>
  <si>
    <t>2023-09-04, 2023-09-11, 2023-09-18, 2023-09-25, 2023-10-02, 2023-10-09</t>
  </si>
  <si>
    <t>2023-11-20, 2023-11-27, 2023-12-04, 2023-12-11, 2023-12-18</t>
  </si>
  <si>
    <t>2023-01-31, 2023-02-07, 2023-02-14, 2023-02-21, 2023-02-28, 2023-03-07</t>
  </si>
  <si>
    <t>2023-02-20, 2023-02-27, 2023-03-06</t>
  </si>
  <si>
    <t>2023-05-03, 2023-05-10, 2023-05-17, 2023-05-24, 2023-05-31, 2023-06-07, 2023-06-14</t>
  </si>
  <si>
    <t>2023-11-20, 2023-11-27, 2023-12-04</t>
  </si>
  <si>
    <t>2025-01-07, 2025-01-14, 2025-01-21, 2025-01-28, 2025-02-04, 2025-02-11, 2025-02-18</t>
  </si>
  <si>
    <t>2023-03-01, 2023-03-08, 2023-03-15, 2023-03-22, 2023-03-29, 2023-04-05, 2023-04-12</t>
  </si>
  <si>
    <t>2022-06-30, 2022-07-07, 2022-07-14, 2022-07-21, 2022-07-28, 2022-08-04, 2022-08-11</t>
  </si>
  <si>
    <t>2022-09-09, 2022-09-16</t>
  </si>
  <si>
    <t>2024-02-01, 2024-02-08, 2024-02-15, 2024-02-22, 2024-02-29, 2024-03-07, 2024-03-14</t>
  </si>
  <si>
    <t>2024-02-27, 2024-03-05, 2024-03-12, 2024-03-19, 2024-03-26, 2024-04-02</t>
  </si>
  <si>
    <t>2024-12-05, 2024-12-12, 2024-12-19, 2024-12-26, 2025-01-02, 2025-01-09, 2025-01-16</t>
  </si>
  <si>
    <t>2024-07-23, 2024-07-30</t>
  </si>
  <si>
    <t>2023-10-24, 2023-10-31, 2023-11-07, 2023-11-14, 2023-11-21, 2023-11-28, 2023-12-05, 2023-12-12</t>
  </si>
  <si>
    <t>2023-10-16, 2023-10-23</t>
  </si>
  <si>
    <t>2025-04-04, 2025-04-11, 2025-04-18, 2025-04-25, 2025-05-02, 2025-05-09</t>
  </si>
  <si>
    <t>2023-03-19, 2023-03-26, 2023-04-02, 2023-04-09, 2023-04-16, 2023-04-23</t>
  </si>
  <si>
    <t>2024-10-28, 2024-11-04, 2024-11-11, 2024-11-18, 2024-11-25, 2024-12-02, 2024-12-09, 2024-12-16</t>
  </si>
  <si>
    <t>2024-08-29, 2024-09-05, 2024-09-12, 2024-09-19, 2024-09-26</t>
  </si>
  <si>
    <t>2022-11-14, 2022-11-21, 2022-11-28</t>
  </si>
  <si>
    <t>2023-11-15, 2023-11-22, 2023-11-29, 2023-12-06, 2023-12-13</t>
  </si>
  <si>
    <t>2024-10-24, 2024-10-31, 2024-11-07, 2024-11-14, 2024-11-21, 2024-11-28</t>
  </si>
  <si>
    <t>2024-02-02, 2024-02-09</t>
  </si>
  <si>
    <t>2024-10-22, 2024-10-29, 2024-11-05, 2024-11-12, 2024-11-19, 2024-11-26</t>
  </si>
  <si>
    <t>2025-01-13, 2025-01-20, 2025-01-27, 2025-02-03</t>
  </si>
  <si>
    <t>2025-02-27, 2025-03-06, 2025-03-13, 2025-03-20, 2025-03-27</t>
  </si>
  <si>
    <t>2023-12-16, 2023-12-23, 2023-12-30, 2024-01-06, 2024-01-13, 2024-01-20</t>
  </si>
  <si>
    <t>2022-12-12, 2022-12-19, 2022-12-26</t>
  </si>
  <si>
    <t>2024-11-08, 2024-11-15, 2024-11-22, 2024-11-29, 2024-12-06, 2024-12-13</t>
  </si>
  <si>
    <t>2023-02-03, 2023-02-10, 2023-02-17, 2023-02-24, 2023-03-03, 2023-03-10, 2023-03-17</t>
  </si>
  <si>
    <t>2025-02-10, 2025-02-17, 2025-02-24, 2025-03-03, 2025-03-10</t>
  </si>
  <si>
    <t>2024-11-03, 2024-11-10</t>
  </si>
  <si>
    <t>2024-09-16, 2024-09-23, 2024-09-30</t>
  </si>
  <si>
    <t>2024-04-24, 2024-05-01, 2024-05-08, 2024-05-15, 2024-05-22, 2024-05-29, 2024-06-05, 2024-06-12</t>
  </si>
  <si>
    <t>2023-12-17, 2023-12-24, 2023-12-31, 2024-01-07, 2024-01-14, 2024-01-21</t>
  </si>
  <si>
    <t>2025-03-03, 2025-03-10, 2025-03-17, 2025-03-24, 2025-03-31</t>
  </si>
  <si>
    <t>2023-05-24, 2023-05-31, 2023-06-07, 2023-06-14, 2023-06-21, 2023-06-28, 2023-07-05</t>
  </si>
  <si>
    <t>2024-04-25, 2024-05-02</t>
  </si>
  <si>
    <t>2023-06-16, 2023-06-23</t>
  </si>
  <si>
    <t>2025-03-12, 2025-03-19, 2025-03-26, 2025-04-02, 2025-04-09, 2025-04-16, 2025-04-23, 2025-04-30</t>
  </si>
  <si>
    <t>2024-11-14, 2024-11-21, 2024-11-28, 2024-12-05, 2024-12-12</t>
  </si>
  <si>
    <t>2022-10-27, 2022-11-03, 2022-11-10, 2022-11-17</t>
  </si>
  <si>
    <t>2022-11-25, 2022-12-02, 2022-12-09, 2022-12-16</t>
  </si>
  <si>
    <t>2022-06-20, 2022-06-27, 2022-07-04, 2022-07-11, 2022-07-18, 2022-07-25, 2022-08-01, 2022-08-08</t>
  </si>
  <si>
    <t>2023-09-23, 2023-09-30</t>
  </si>
  <si>
    <t>2023-08-12, 2023-08-19, 2023-08-26</t>
  </si>
  <si>
    <t>2022-10-18, 2022-10-25, 2022-11-01, 2022-11-08, 2022-11-15, 2022-11-22</t>
  </si>
  <si>
    <t>2024-06-28, 2024-07-05, 2024-07-12, 2024-07-19, 2024-07-26</t>
  </si>
  <si>
    <t>2024-08-06, 2024-08-13, 2024-08-20, 2024-08-27, 2024-09-03, 2024-09-10, 2024-09-17, 2024-09-24</t>
  </si>
  <si>
    <t>2024-02-04, 2024-02-11, 2024-02-18, 2024-02-25</t>
  </si>
  <si>
    <t>2025-01-04, 2025-01-11, 2025-01-18</t>
  </si>
  <si>
    <t>2023-01-24, 2023-01-31, 2023-02-07, 2023-02-14, 2023-02-21, 2023-02-28, 2023-03-07</t>
  </si>
  <si>
    <t>2023-03-10, 2023-03-17, 2023-03-24</t>
  </si>
  <si>
    <t>2024-03-22, 2024-03-29, 2024-04-05, 2024-04-12, 2024-04-19, 2024-04-26</t>
  </si>
  <si>
    <t>2022-10-13, 2022-10-20, 2022-10-27, 2022-11-03, 2022-11-10, 2022-11-17</t>
  </si>
  <si>
    <t>2022-10-09, 2022-10-16, 2022-10-23, 2022-10-30, 2022-11-06</t>
  </si>
  <si>
    <t>2022-07-08, 2022-07-15, 2022-07-22, 2022-07-29, 2022-08-05, 2022-08-12, 2022-08-19, 2022-08-26</t>
  </si>
  <si>
    <t>2025-03-12, 2025-03-19</t>
  </si>
  <si>
    <t>2023-09-29, 2023-10-06, 2023-10-13, 2023-10-20, 2023-10-27, 2023-11-03, 2023-11-10, 2023-11-17</t>
  </si>
  <si>
    <t>2023-08-18, 2023-08-25, 2023-09-01</t>
  </si>
  <si>
    <t>2024-07-01, 2024-07-08, 2024-07-15, 2024-07-22, 2024-07-29, 2024-08-05, 2024-08-12</t>
  </si>
  <si>
    <t>2023-10-19, 2023-10-26, 2023-11-02, 2023-11-09</t>
  </si>
  <si>
    <t>2024-11-20, 2024-11-27, 2024-12-04, 2024-12-11, 2024-12-18</t>
  </si>
  <si>
    <t>2024-09-08, 2024-09-15, 2024-09-22, 2024-09-29</t>
  </si>
  <si>
    <t>2022-12-22, 2022-12-29, 2023-01-05, 2023-01-12</t>
  </si>
  <si>
    <t>2022-04-07, 2022-04-14, 2022-04-21, 2022-04-28</t>
  </si>
  <si>
    <t>2022-05-10, 2022-05-17, 2022-05-24, 2022-05-31, 2022-06-07, 2022-06-14, 2022-06-21, 2022-06-28</t>
  </si>
  <si>
    <t>2023-04-03, 2023-04-10, 2023-04-17, 2023-04-24</t>
  </si>
  <si>
    <t>2025-01-15, 2025-01-22, 2025-01-29, 2025-02-05, 2025-02-12, 2025-02-19, 2025-02-26</t>
  </si>
  <si>
    <t>2024-02-28, 2024-03-06, 2024-03-13, 2024-03-20, 2024-03-27, 2024-04-03, 2024-04-10</t>
  </si>
  <si>
    <t>2024-02-10, 2024-02-17, 2024-02-24, 2024-03-02, 2024-03-09, 2024-03-16, 2024-03-23</t>
  </si>
  <si>
    <t>2022-09-28, 2022-10-05</t>
  </si>
  <si>
    <t>2024-03-06, 2024-03-13, 2024-03-20</t>
  </si>
  <si>
    <t>2025-03-27, 2025-04-03, 2025-04-10, 2025-04-17</t>
  </si>
  <si>
    <t>2023-12-01, 2023-12-08, 2023-12-15</t>
  </si>
  <si>
    <t>2023-07-05, 2023-07-12, 2023-07-19, 2023-07-26, 2023-08-02</t>
  </si>
  <si>
    <t>2024-08-24, 2024-08-31</t>
  </si>
  <si>
    <t>2023-06-16, 2023-06-23, 2023-06-30</t>
  </si>
  <si>
    <t>2024-03-04, 2024-03-11, 2024-03-18, 2024-03-25, 2024-04-01, 2024-04-08, 2024-04-15, 2024-04-22</t>
  </si>
  <si>
    <t>2025-01-20, 2025-01-27, 2025-02-03, 2025-02-10</t>
  </si>
  <si>
    <t>2022-11-06, 2022-11-13, 2022-11-20, 2022-11-27, 2022-12-04</t>
  </si>
  <si>
    <t>2023-11-18, 2023-11-25</t>
  </si>
  <si>
    <t>2024-07-20, 2024-07-27, 2024-08-03</t>
  </si>
  <si>
    <t>2025-03-23, 2025-03-30, 2025-04-06, 2025-04-13, 2025-04-20, 2025-04-27, 2025-05-04, 2025-05-11</t>
  </si>
  <si>
    <t>2023-02-14, 2023-02-21, 2023-02-28, 2023-03-07, 2023-03-14</t>
  </si>
  <si>
    <t>2024-11-12, 2024-11-19, 2024-11-26, 2024-12-03, 2024-12-10, 2024-12-17, 2024-12-24</t>
  </si>
  <si>
    <t>2023-06-29, 2023-07-06, 2023-07-13, 2023-07-20, 2023-07-27, 2023-08-03, 2023-08-10, 2023-08-17</t>
  </si>
  <si>
    <t>2022-04-15, 2022-04-22, 2022-04-29, 2022-05-06, 2022-05-13, 2022-05-20, 2022-05-27</t>
  </si>
  <si>
    <t>2023-06-13, 2023-06-20, 2023-06-27</t>
  </si>
  <si>
    <t>2024-10-30, 2024-11-06, 2024-11-13, 2024-11-20, 2024-11-27, 2024-12-04, 2024-12-11</t>
  </si>
  <si>
    <t>2022-06-01, 2022-06-08, 2022-06-15, 2022-06-22, 2022-06-29, 2022-07-06</t>
  </si>
  <si>
    <t>2023-07-02, 2023-07-09, 2023-07-16, 2023-07-23, 2023-07-30</t>
  </si>
  <si>
    <t>2024-12-27, 2025-01-03, 2025-01-10, 2025-01-17, 2025-01-24, 2025-01-31</t>
  </si>
  <si>
    <t>2024-09-06, 2024-09-13, 2024-09-20</t>
  </si>
  <si>
    <t>2024-04-23, 2024-04-30, 2024-05-07, 2024-05-14, 2024-05-21, 2024-05-28, 2024-06-04</t>
  </si>
  <si>
    <t>2025-02-23, 2025-03-02, 2025-03-09, 2025-03-16</t>
  </si>
  <si>
    <t>2023-09-15, 2023-09-22, 2023-09-29, 2023-10-06, 2023-10-13, 2023-10-20</t>
  </si>
  <si>
    <t>2023-11-05, 2023-11-12, 2023-11-19, 2023-11-26, 2023-12-03, 2023-12-10, 2023-12-17, 2023-12-24</t>
  </si>
  <si>
    <t>2023-01-27, 2023-02-03, 2023-02-10, 2023-02-17, 2023-02-24, 2023-03-03, 2023-03-10, 2023-03-17</t>
  </si>
  <si>
    <t>2023-08-03, 2023-08-10, 2023-08-17, 2023-08-24, 2023-08-31</t>
  </si>
  <si>
    <t>2023-08-18, 2023-08-25, 2023-09-01, 2023-09-08, 2023-09-15</t>
  </si>
  <si>
    <t>2024-08-23, 2024-08-30, 2024-09-06, 2024-09-13</t>
  </si>
  <si>
    <t>2024-07-24, 2024-07-31, 2024-08-07, 2024-08-14, 2024-08-21, 2024-08-28, 2024-09-04, 2024-09-11</t>
  </si>
  <si>
    <t>2024-11-19, 2024-11-26, 2024-12-03, 2024-12-10</t>
  </si>
  <si>
    <t>2024-03-11, 2024-03-18, 2024-03-25, 2024-04-01, 2024-04-08, 2024-04-15, 2024-04-22, 2024-04-29</t>
  </si>
  <si>
    <t>2023-12-28, 2024-01-04, 2024-01-11, 2024-01-18, 2024-01-25, 2024-02-01, 2024-02-08</t>
  </si>
  <si>
    <t>2023-04-20, 2023-04-27, 2023-05-04, 2023-05-11</t>
  </si>
  <si>
    <t>2025-03-20, 2025-03-27</t>
  </si>
  <si>
    <t>2022-09-05, 2022-09-12, 2022-09-19, 2022-09-26, 2022-10-03, 2022-10-10</t>
  </si>
  <si>
    <t>2022-11-08, 2022-11-15, 2022-11-22, 2022-11-29</t>
  </si>
  <si>
    <t>2023-09-23, 2023-09-30, 2023-10-07, 2023-10-14</t>
  </si>
  <si>
    <t>2022-04-08, 2022-04-15, 2022-04-22, 2022-04-29, 2022-05-06, 2022-05-13</t>
  </si>
  <si>
    <t>2022-11-01, 2022-11-08, 2022-11-15, 2022-11-22, 2022-11-29</t>
  </si>
  <si>
    <t>2024-11-30, 2024-12-07, 2024-12-14</t>
  </si>
  <si>
    <t>2023-05-30, 2023-06-06, 2023-06-13</t>
  </si>
  <si>
    <t>2023-08-05, 2023-08-12</t>
  </si>
  <si>
    <t>2022-05-31, 2022-06-07, 2022-06-14</t>
  </si>
  <si>
    <t>2024-12-01, 2024-12-08, 2024-12-15, 2024-12-22, 2024-12-29</t>
  </si>
  <si>
    <t>2024-04-29, 2024-05-06</t>
  </si>
  <si>
    <t>2023-02-28, 2023-03-07, 2023-03-14, 2023-03-21, 2023-03-28, 2023-04-04, 2023-04-11, 2023-04-18</t>
  </si>
  <si>
    <t>2024-07-10, 2024-07-17</t>
  </si>
  <si>
    <t>2024-09-30, 2024-10-07, 2024-10-14, 2024-10-21, 2024-10-28, 2024-11-04</t>
  </si>
  <si>
    <t>2022-09-05, 2022-09-12, 2022-09-19, 2022-09-26, 2022-10-03</t>
  </si>
  <si>
    <t>2022-10-10, 2022-10-17, 2022-10-24, 2022-10-31, 2022-11-07, 2022-11-14, 2022-11-21, 2022-11-28</t>
  </si>
  <si>
    <t>2023-01-08, 2023-01-15, 2023-01-22</t>
  </si>
  <si>
    <t>2024-11-15, 2024-11-22, 2024-11-29</t>
  </si>
  <si>
    <t>2025-01-15, 2025-01-22, 2025-01-29, 2025-02-05</t>
  </si>
  <si>
    <t>2024-04-18, 2024-04-25, 2024-05-02, 2024-05-09, 2024-05-16, 2024-05-23</t>
  </si>
  <si>
    <t>2023-09-06, 2023-09-13, 2023-09-20, 2023-09-27</t>
  </si>
  <si>
    <t>2025-01-07, 2025-01-14</t>
  </si>
  <si>
    <t>2024-12-15, 2024-12-22</t>
  </si>
  <si>
    <t>2022-05-02, 2022-05-09, 2022-05-16, 2022-05-23, 2022-05-30, 2022-06-06, 2022-06-13, 2022-06-20</t>
  </si>
  <si>
    <t>2022-06-03, 2022-06-10, 2022-06-17, 2022-06-24, 2022-07-01, 2022-07-08</t>
  </si>
  <si>
    <t>2022-12-28, 2023-01-04, 2023-01-11, 2023-01-18, 2023-01-25, 2023-02-01</t>
  </si>
  <si>
    <t>2024-08-02, 2024-08-09, 2024-08-16, 2024-08-23</t>
  </si>
  <si>
    <t>2022-12-24, 2022-12-31, 2023-01-07, 2023-01-14, 2023-01-21, 2023-01-28</t>
  </si>
  <si>
    <t>2025-01-13, 2025-01-20, 2025-01-27, 2025-02-03, 2025-02-10, 2025-02-17</t>
  </si>
  <si>
    <t>2025-03-16, 2025-03-23</t>
  </si>
  <si>
    <t>2023-03-13, 2023-03-20, 2023-03-27, 2023-04-03</t>
  </si>
  <si>
    <t>2024-02-11, 2024-02-18, 2024-02-25, 2024-03-03, 2024-03-10, 2024-03-17</t>
  </si>
  <si>
    <t>2022-06-27, 2022-07-04, 2022-07-11, 2022-07-18, 2022-07-25, 2022-08-01, 2022-08-08, 2022-08-15</t>
  </si>
  <si>
    <t>2023-03-30, 2023-04-06, 2023-04-13, 2023-04-20, 2023-04-27, 2023-05-04, 2023-05-11, 2023-05-18</t>
  </si>
  <si>
    <t>2024-02-13, 2024-02-20, 2024-02-27, 2024-03-05</t>
  </si>
  <si>
    <t>2022-12-26, 2023-01-02</t>
  </si>
  <si>
    <t>2024-07-10, 2024-07-17, 2024-07-24, 2024-07-31, 2024-08-07</t>
  </si>
  <si>
    <t>2025-01-07, 2025-01-14, 2025-01-21, 2025-01-28, 2025-02-04, 2025-02-11</t>
  </si>
  <si>
    <t>2025-04-04, 2025-04-11, 2025-04-18</t>
  </si>
  <si>
    <t>2023-09-10, 2023-09-17, 2023-09-24, 2023-10-01, 2023-10-08, 2023-10-15</t>
  </si>
  <si>
    <t>2025-04-05, 2025-04-12, 2025-04-19</t>
  </si>
  <si>
    <t>2024-04-06, 2024-04-13, 2024-04-20, 2024-04-27</t>
  </si>
  <si>
    <t>2022-08-04, 2022-08-11</t>
  </si>
  <si>
    <t>2023-07-03, 2023-07-10, 2023-07-17, 2023-07-24, 2023-07-31, 2023-08-07, 2023-08-14, 2023-08-21</t>
  </si>
  <si>
    <t>2022-11-23, 2022-11-30, 2022-12-07, 2022-12-14, 2022-12-21</t>
  </si>
  <si>
    <t>2022-05-30, 2022-06-06, 2022-06-13</t>
  </si>
  <si>
    <t>2022-11-18, 2022-11-25, 2022-12-02, 2022-12-09, 2022-12-16</t>
  </si>
  <si>
    <t>2022-11-21, 2022-11-28, 2022-12-05, 2022-12-12, 2022-12-19, 2022-12-26, 2023-01-02, 2023-01-09</t>
  </si>
  <si>
    <t>2022-05-15, 2022-05-22, 2022-05-29, 2022-06-05, 2022-06-12, 2022-06-19</t>
  </si>
  <si>
    <t>2025-02-21, 2025-02-28, 2025-03-07, 2025-03-14, 2025-03-21, 2025-03-28</t>
  </si>
  <si>
    <t>2024-01-25, 2024-02-01, 2024-02-08, 2024-02-15, 2024-02-22, 2024-02-29, 2024-03-07, 2024-03-14</t>
  </si>
  <si>
    <t>2022-07-18, 2022-07-25, 2022-08-01, 2022-08-08, 2022-08-15, 2022-08-22</t>
  </si>
  <si>
    <t>2024-09-05, 2024-09-12, 2024-09-19, 2024-09-26, 2024-10-03, 2024-10-10</t>
  </si>
  <si>
    <t>2023-05-20, 2023-05-27, 2023-06-03, 2023-06-10, 2023-06-17, 2023-06-24</t>
  </si>
  <si>
    <t>2023-04-22, 2023-04-29, 2023-05-06, 2023-05-13, 2023-05-20, 2023-05-27</t>
  </si>
  <si>
    <t>2024-04-15, 2024-04-22, 2024-04-29, 2024-05-06, 2024-05-13, 2024-05-20, 2024-05-27</t>
  </si>
  <si>
    <t>2025-03-18, 2025-03-25</t>
  </si>
  <si>
    <t>2024-06-13, 2024-06-20, 2024-06-27, 2024-07-04, 2024-07-11</t>
  </si>
  <si>
    <t>2025-03-26, 2025-04-02, 2025-04-09, 2025-04-16, 2025-04-23, 2025-04-30, 2025-05-07, 2025-05-14</t>
  </si>
  <si>
    <t>2022-09-13, 2022-09-20, 2022-09-27, 2022-10-04, 2022-10-11</t>
  </si>
  <si>
    <t>2023-09-29, 2023-10-06, 2023-10-13</t>
  </si>
  <si>
    <t>2023-03-18, 2023-03-25, 2023-04-01</t>
  </si>
  <si>
    <t>2022-06-12, 2022-06-19</t>
  </si>
  <si>
    <t>2022-10-16, 2022-10-23</t>
  </si>
  <si>
    <t>2023-04-17, 2023-04-24, 2023-05-01, 2023-05-08, 2023-05-15, 2023-05-22, 2023-05-29, 2023-06-05</t>
  </si>
  <si>
    <t>2023-10-28, 2023-11-04, 2023-11-11, 2023-11-18, 2023-11-25, 2023-12-02</t>
  </si>
  <si>
    <t>2022-09-29, 2022-10-06, 2022-10-13, 2022-10-20, 2022-10-27, 2022-11-03</t>
  </si>
  <si>
    <t>2023-10-20, 2023-10-27, 2023-11-03</t>
  </si>
  <si>
    <t>2023-06-21, 2023-06-28, 2023-07-05</t>
  </si>
  <si>
    <t>2024-04-14, 2024-04-21, 2024-04-28, 2024-05-05, 2024-05-12, 2024-05-19, 2024-05-26, 2024-06-02</t>
  </si>
  <si>
    <t>2022-10-09, 2022-10-16, 2022-10-23, 2022-10-30, 2022-11-06, 2022-11-13, 2022-11-20</t>
  </si>
  <si>
    <t>2023-12-26, 2024-01-02, 2024-01-09, 2024-01-16, 2024-01-23, 2024-01-30, 2024-02-06</t>
  </si>
  <si>
    <t>2022-09-08, 2022-09-15, 2022-09-22, 2022-09-29</t>
  </si>
  <si>
    <t>2024-05-10, 2024-05-17, 2024-05-24</t>
  </si>
  <si>
    <t>2022-10-09, 2022-10-16, 2022-10-23, 2022-10-30, 2022-11-06, 2022-11-13, 2022-11-20, 2022-11-27</t>
  </si>
  <si>
    <t>2023-12-02, 2023-12-09, 2023-12-16, 2023-12-23, 2023-12-30, 2024-01-06, 2024-01-13, 2024-01-20</t>
  </si>
  <si>
    <t>2022-07-02, 2022-07-09, 2022-07-16, 2022-07-23, 2022-07-30, 2022-08-06</t>
  </si>
  <si>
    <t>2023-10-28, 2023-11-04, 2023-11-11</t>
  </si>
  <si>
    <t>2023-04-06, 2023-04-13, 2023-04-20, 2023-04-27, 2023-05-04, 2023-05-11</t>
  </si>
  <si>
    <t>2025-01-22, 2025-01-29, 2025-02-05</t>
  </si>
  <si>
    <t>2023-09-10, 2023-09-17, 2023-09-24, 2023-10-01, 2023-10-08, 2023-10-15, 2023-10-22, 2023-10-29</t>
  </si>
  <si>
    <t>2025-01-13, 2025-01-20</t>
  </si>
  <si>
    <t>2024-02-09, 2024-02-16</t>
  </si>
  <si>
    <t>2024-12-16, 2024-12-23, 2024-12-30</t>
  </si>
  <si>
    <t>2022-05-07, 2022-05-14, 2022-05-21, 2022-05-28, 2022-06-04, 2022-06-11, 2022-06-18, 2022-06-25</t>
  </si>
  <si>
    <t>2022-11-11, 2022-11-18, 2022-11-25</t>
  </si>
  <si>
    <t>2024-01-01, 2024-01-08, 2024-01-15, 2024-01-22, 2024-01-29</t>
  </si>
  <si>
    <t>2023-10-22, 2023-10-29</t>
  </si>
  <si>
    <t>2024-12-24, 2024-12-31, 2025-01-07, 2025-01-14, 2025-01-21, 2025-01-28, 2025-02-04, 2025-02-11</t>
  </si>
  <si>
    <t>2023-07-18, 2023-07-25, 2023-08-01, 2023-08-08</t>
  </si>
  <si>
    <t>2022-08-09, 2022-08-16, 2022-08-23</t>
  </si>
  <si>
    <t>2023-02-11, 2023-02-18, 2023-02-25, 2023-03-04, 2023-03-11, 2023-03-18, 2023-03-25, 2023-04-01</t>
  </si>
  <si>
    <t>2023-01-01, 2023-01-08, 2023-01-15, 2023-01-22, 2023-01-29, 2023-02-05</t>
  </si>
  <si>
    <t>2025-01-06, 2025-01-13, 2025-01-20, 2025-01-27, 2025-02-03, 2025-02-10, 2025-02-17, 2025-02-24</t>
  </si>
  <si>
    <t>2024-09-04, 2024-09-11, 2024-09-18, 2024-09-25, 2024-10-02, 2024-10-09, 2024-10-16, 2024-10-23</t>
  </si>
  <si>
    <t>2023-06-28, 2023-07-05, 2023-07-12, 2023-07-19, 2023-07-26, 2023-08-02</t>
  </si>
  <si>
    <t>2025-02-12, 2025-02-19</t>
  </si>
  <si>
    <t>2022-06-09, 2022-06-16, 2022-06-23</t>
  </si>
  <si>
    <t>2022-10-22, 2022-10-29, 2022-11-05, 2022-11-12, 2022-11-19, 2022-11-26, 2022-12-03</t>
  </si>
  <si>
    <t>2024-02-13, 2024-02-20, 2024-02-27, 2024-03-05, 2024-03-12, 2024-03-19, 2024-03-26</t>
  </si>
  <si>
    <t>2022-10-16, 2022-10-23, 2022-10-30, 2022-11-06, 2022-11-13, 2022-11-20, 2022-11-27</t>
  </si>
  <si>
    <t>2024-09-09, 2024-09-16, 2024-09-23, 2024-09-30, 2024-10-07, 2024-10-14</t>
  </si>
  <si>
    <t>2024-09-07, 2024-09-14, 2024-09-21, 2024-09-28</t>
  </si>
  <si>
    <t>2022-05-08, 2022-05-15, 2022-05-22, 2022-05-29</t>
  </si>
  <si>
    <t>2023-10-16, 2023-10-23, 2023-10-30, 2023-11-06, 2023-11-13, 2023-11-20, 2023-11-27</t>
  </si>
  <si>
    <t>2023-10-31, 2023-11-07, 2023-11-14</t>
  </si>
  <si>
    <t>2024-07-04, 2024-07-11, 2024-07-18, 2024-07-25, 2024-08-01, 2024-08-08, 2024-08-15</t>
  </si>
  <si>
    <t>2024-06-27, 2024-07-04, 2024-07-11, 2024-07-18, 2024-07-25, 2024-08-01, 2024-08-08</t>
  </si>
  <si>
    <t>2024-09-06, 2024-09-13, 2024-09-20, 2024-09-27, 2024-10-04</t>
  </si>
  <si>
    <t>2022-08-14, 2022-08-21, 2022-08-28, 2022-09-04, 2022-09-11, 2022-09-18</t>
  </si>
  <si>
    <t>2022-08-06, 2022-08-13</t>
  </si>
  <si>
    <t>2024-05-02, 2024-05-09, 2024-05-16, 2024-05-23</t>
  </si>
  <si>
    <t>2022-09-27, 2022-10-04</t>
  </si>
  <si>
    <t>2024-01-22, 2024-01-29, 2024-02-05, 2024-02-12, 2024-02-19</t>
  </si>
  <si>
    <t>2023-07-09, 2023-07-16, 2023-07-23, 2023-07-30, 2023-08-06, 2023-08-13</t>
  </si>
  <si>
    <t>2024-10-18, 2024-10-25, 2024-11-01, 2024-11-08</t>
  </si>
  <si>
    <t>2023-06-28, 2023-07-05, 2023-07-12, 2023-07-19, 2023-07-26, 2023-08-02, 2023-08-09</t>
  </si>
  <si>
    <t>2022-09-10, 2022-09-17, 2022-09-24, 2022-10-01</t>
  </si>
  <si>
    <t>2022-05-26, 2022-06-02, 2022-06-09, 2022-06-16, 2022-06-23, 2022-06-30, 2022-07-07</t>
  </si>
  <si>
    <t>2023-05-27, 2023-06-03, 2023-06-10, 2023-06-17, 2023-06-24, 2023-07-01</t>
  </si>
  <si>
    <t>2022-09-12, 2022-09-19</t>
  </si>
  <si>
    <t>2023-06-26, 2023-07-03, 2023-07-10, 2023-07-17</t>
  </si>
  <si>
    <t>2024-01-02, 2024-01-09, 2024-01-16, 2024-01-23, 2024-01-30, 2024-02-06, 2024-02-13, 2024-02-20</t>
  </si>
  <si>
    <t>2022-07-24, 2022-07-31, 2022-08-07, 2022-08-14</t>
  </si>
  <si>
    <t>2025-01-26, 2025-02-02, 2025-02-09, 2025-02-16, 2025-02-23, 2025-03-02, 2025-03-09</t>
  </si>
  <si>
    <t>2025-01-08, 2025-01-15</t>
  </si>
  <si>
    <t>2022-05-13, 2022-05-20, 2022-05-27, 2022-06-03</t>
  </si>
  <si>
    <t>2024-10-18, 2024-10-25, 2024-11-01, 2024-11-08, 2024-11-15, 2024-11-22, 2024-11-29</t>
  </si>
  <si>
    <t>2023-10-20, 2023-10-27, 2023-11-03, 2023-11-10, 2023-11-17, 2023-11-24</t>
  </si>
  <si>
    <t>2024-01-14, 2024-01-21, 2024-01-28, 2024-02-04, 2024-02-11, 2024-02-18</t>
  </si>
  <si>
    <t>2024-10-27, 2024-11-03, 2024-11-10, 2024-11-17</t>
  </si>
  <si>
    <t>2024-10-08, 2024-10-15, 2024-10-22, 2024-10-29, 2024-11-05, 2024-11-12, 2024-11-19</t>
  </si>
  <si>
    <t>2024-01-15, 2024-01-22, 2024-01-29, 2024-02-05, 2024-02-12, 2024-02-19</t>
  </si>
  <si>
    <t>2024-11-02, 2024-11-09, 2024-11-16, 2024-11-23</t>
  </si>
  <si>
    <t>2022-11-24, 2022-12-01, 2022-12-08, 2022-12-15</t>
  </si>
  <si>
    <t>2022-05-15, 2022-05-22, 2022-05-29, 2022-06-05</t>
  </si>
  <si>
    <t>2024-07-26, 2024-08-02, 2024-08-09</t>
  </si>
  <si>
    <t>2022-05-19, 2022-05-26, 2022-06-02, 2022-06-09, 2022-06-16, 2022-06-23, 2022-06-30, 2022-07-07</t>
  </si>
  <si>
    <t>2023-02-15, 2023-02-22, 2023-03-01, 2023-03-08, 2023-03-15</t>
  </si>
  <si>
    <t>2022-12-24, 2022-12-31, 2023-01-07, 2023-01-14, 2023-01-21</t>
  </si>
  <si>
    <t>2024-04-25, 2024-05-02, 2024-05-09, 2024-05-16</t>
  </si>
  <si>
    <t>2025-01-29, 2025-02-05, 2025-02-12, 2025-02-19</t>
  </si>
  <si>
    <t>2025-03-23, 2025-03-30, 2025-04-06, 2025-04-13, 2025-04-20, 2025-04-27, 2025-05-04</t>
  </si>
  <si>
    <t>2022-05-07, 2022-05-14, 2022-05-21, 2022-05-28, 2022-06-04, 2022-06-11</t>
  </si>
  <si>
    <t>2022-12-27, 2023-01-03</t>
  </si>
  <si>
    <t>2023-01-30, 2023-02-06</t>
  </si>
  <si>
    <t>2022-06-26, 2022-07-03, 2022-07-10, 2022-07-17, 2022-07-24</t>
  </si>
  <si>
    <t>2023-03-21, 2023-03-28, 2023-04-04, 2023-04-11, 2023-04-18, 2023-04-25, 2023-05-02, 2023-05-09</t>
  </si>
  <si>
    <t>2023-03-23, 2023-03-30, 2023-04-06, 2023-04-13, 2023-04-20, 2023-04-27, 2023-05-04</t>
  </si>
  <si>
    <t>2024-02-07, 2024-02-14, 2024-02-21, 2024-02-28, 2024-03-06</t>
  </si>
  <si>
    <t>2022-07-29, 2022-08-05, 2022-08-12, 2022-08-19, 2022-08-26, 2022-09-02</t>
  </si>
  <si>
    <t>2023-04-04, 2023-04-11, 2023-04-18, 2023-04-25, 2023-05-02, 2023-05-09, 2023-05-16, 2023-05-23</t>
  </si>
  <si>
    <t>2024-03-12, 2024-03-19, 2024-03-26, 2024-04-02, 2024-04-09</t>
  </si>
  <si>
    <t>2023-04-19, 2023-04-26, 2023-05-03, 2023-05-10, 2023-05-17</t>
  </si>
  <si>
    <t>2024-04-05, 2024-04-12, 2024-04-19, 2024-04-26, 2024-05-03, 2024-05-10</t>
  </si>
  <si>
    <t>2024-12-27, 2025-01-03, 2025-01-10, 2025-01-17</t>
  </si>
  <si>
    <t>2023-07-16, 2023-07-23, 2023-07-30, 2023-08-06, 2023-08-13, 2023-08-20, 2023-08-27</t>
  </si>
  <si>
    <t>2023-11-11, 2023-11-18, 2023-11-25</t>
  </si>
  <si>
    <t>2023-02-08, 2023-02-15, 2023-02-22, 2023-03-01, 2023-03-08, 2023-03-15, 2023-03-22, 2023-03-29</t>
  </si>
  <si>
    <t>2023-11-16, 2023-11-23</t>
  </si>
  <si>
    <t>2024-10-05, 2024-10-12, 2024-10-19, 2024-10-26</t>
  </si>
  <si>
    <t>2023-11-08, 2023-11-15</t>
  </si>
  <si>
    <t>2023-11-13, 2023-11-20, 2023-11-27, 2023-12-04, 2023-12-11, 2023-12-18, 2023-12-25, 2024-01-01</t>
  </si>
  <si>
    <t>2024-04-02, 2024-04-09, 2024-04-16, 2024-04-23, 2024-04-30, 2024-05-07, 2024-05-14</t>
  </si>
  <si>
    <t>2022-09-06, 2022-09-13, 2022-09-20, 2022-09-27, 2022-10-04, 2022-10-11, 2022-10-18, 2022-10-25</t>
  </si>
  <si>
    <t>2024-10-31, 2024-11-07, 2024-11-14, 2024-11-21, 2024-11-28, 2024-12-05, 2024-12-12</t>
  </si>
  <si>
    <t>2024-04-09, 2024-04-16, 2024-04-23, 2024-04-30, 2024-05-07, 2024-05-14, 2024-05-21</t>
  </si>
  <si>
    <t>2023-08-06, 2023-08-13, 2023-08-20, 2023-08-27, 2023-09-03, 2023-09-10, 2023-09-17, 2023-09-24</t>
  </si>
  <si>
    <t>2024-08-21, 2024-08-28, 2024-09-04</t>
  </si>
  <si>
    <t>2023-12-24, 2023-12-31, 2024-01-07, 2024-01-14, 2024-01-21</t>
  </si>
  <si>
    <t>2024-09-14, 2024-09-21, 2024-09-28, 2024-10-05</t>
  </si>
  <si>
    <t>2022-09-16, 2022-09-23, 2022-09-30, 2022-10-07, 2022-10-14, 2022-10-21, 2022-10-28</t>
  </si>
  <si>
    <t>2022-07-24, 2022-07-31, 2022-08-07, 2022-08-14, 2022-08-21</t>
  </si>
  <si>
    <t>2024-04-18, 2024-04-25, 2024-05-02, 2024-05-09</t>
  </si>
  <si>
    <t>2022-12-09, 2022-12-16, 2022-12-23, 2022-12-30, 2023-01-06</t>
  </si>
  <si>
    <t>2023-09-27, 2023-10-04, 2023-10-11, 2023-10-18, 2023-10-25, 2023-11-01, 2023-11-08, 2023-11-15</t>
  </si>
  <si>
    <t>2022-09-02, 2022-09-09, 2022-09-16, 2022-09-23, 2022-09-30, 2022-10-07, 2022-10-14, 2022-10-21</t>
  </si>
  <si>
    <t>2024-05-12, 2024-05-19, 2024-05-26, 2024-06-02</t>
  </si>
  <si>
    <t>2024-06-01, 2024-06-08, 2024-06-15</t>
  </si>
  <si>
    <t>2022-04-23, 2022-04-30, 2022-05-07, 2022-05-14, 2022-05-21, 2022-05-28, 2022-06-04</t>
  </si>
  <si>
    <t>2024-02-15, 2024-02-22</t>
  </si>
  <si>
    <t>2025-02-22, 2025-03-01, 2025-03-08, 2025-03-15, 2025-03-22, 2025-03-29</t>
  </si>
  <si>
    <t>2025-03-14, 2025-03-21, 2025-03-28, 2025-04-04</t>
  </si>
  <si>
    <t>2023-01-30, 2023-02-06, 2023-02-13, 2023-02-20, 2023-02-27, 2023-03-06, 2023-03-13, 2023-03-20</t>
  </si>
  <si>
    <t>2023-02-22, 2023-03-01, 2023-03-08, 2023-03-15, 2023-03-22, 2023-03-29</t>
  </si>
  <si>
    <t>2023-12-02, 2023-12-09, 2023-12-16</t>
  </si>
  <si>
    <t>2022-12-29, 2023-01-05, 2023-01-12, 2023-01-19, 2023-01-26, 2023-02-02, 2023-02-09</t>
  </si>
  <si>
    <t>2024-03-04, 2024-03-11, 2024-03-18</t>
  </si>
  <si>
    <t>2024-11-24, 2024-12-01, 2024-12-08</t>
  </si>
  <si>
    <t>2023-09-21, 2023-09-28, 2023-10-05, 2023-10-12, 2023-10-19, 2023-10-26, 2023-11-02</t>
  </si>
  <si>
    <t>2024-01-25, 2024-02-01</t>
  </si>
  <si>
    <t>2023-07-17, 2023-07-24, 2023-07-31, 2023-08-07, 2023-08-14, 2023-08-21, 2023-08-28, 2023-09-04</t>
  </si>
  <si>
    <t>2023-09-06, 2023-09-13, 2023-09-20, 2023-09-27, 2023-10-04, 2023-10-11, 2023-10-18</t>
  </si>
  <si>
    <t>2023-11-07, 2023-11-14, 2023-11-21, 2023-11-28, 2023-12-05, 2023-12-12</t>
  </si>
  <si>
    <t>2024-06-06, 2024-06-13, 2024-06-20, 2024-06-27</t>
  </si>
  <si>
    <t>2024-12-12, 2024-12-19, 2024-12-26, 2025-01-02, 2025-01-09</t>
  </si>
  <si>
    <t>2023-12-15, 2023-12-22, 2023-12-29</t>
  </si>
  <si>
    <t>2022-12-20, 2022-12-27</t>
  </si>
  <si>
    <t>2024-09-12, 2024-09-19</t>
  </si>
  <si>
    <t>2022-09-04, 2022-09-11, 2022-09-18, 2022-09-25, 2022-10-02, 2022-10-09, 2022-10-16</t>
  </si>
  <si>
    <t>2024-03-07, 2024-03-14, 2024-03-21</t>
  </si>
  <si>
    <t>2023-07-06, 2023-07-13, 2023-07-20, 2023-07-27, 2023-08-03, 2023-08-10</t>
  </si>
  <si>
    <t>2025-02-03, 2025-02-10</t>
  </si>
  <si>
    <t>2024-02-03, 2024-02-10, 2024-02-17</t>
  </si>
  <si>
    <t>2023-09-02, 2023-09-09, 2023-09-16, 2023-09-23, 2023-09-30, 2023-10-07, 2023-10-14</t>
  </si>
  <si>
    <t>2023-10-31, 2023-11-07</t>
  </si>
  <si>
    <t>2024-11-13, 2024-11-20</t>
  </si>
  <si>
    <t>2022-05-26, 2022-06-02, 2022-06-09, 2022-06-16, 2022-06-23, 2022-06-30, 2022-07-07, 2022-07-14</t>
  </si>
  <si>
    <t>2025-01-30, 2025-02-06, 2025-02-13, 2025-02-20, 2025-02-27, 2025-03-06, 2025-03-13, 2025-03-20</t>
  </si>
  <si>
    <t>2023-06-16, 2023-06-23, 2023-06-30, 2023-07-07, 2023-07-14</t>
  </si>
  <si>
    <t>2022-07-16, 2022-07-23, 2022-07-30, 2022-08-06</t>
  </si>
  <si>
    <t>2022-09-27, 2022-10-04, 2022-10-11, 2022-10-18, 2022-10-25, 2022-11-01, 2022-11-08</t>
  </si>
  <si>
    <t>2022-04-09, 2022-04-16</t>
  </si>
  <si>
    <t>2022-09-19, 2022-09-26, 2022-10-03, 2022-10-10, 2022-10-17</t>
  </si>
  <si>
    <t>2024-10-23, 2024-10-30, 2024-11-06, 2024-11-13, 2024-11-20, 2024-11-27, 2024-12-04</t>
  </si>
  <si>
    <t>2022-07-07, 2022-07-14, 2022-07-21</t>
  </si>
  <si>
    <t>2022-05-10, 2022-05-17, 2022-05-24, 2022-05-31, 2022-06-07, 2022-06-14</t>
  </si>
  <si>
    <t>2023-02-04, 2023-02-11, 2023-02-18</t>
  </si>
  <si>
    <t>2022-11-17, 2022-11-24, 2022-12-01, 2022-12-08, 2022-12-15</t>
  </si>
  <si>
    <t>2023-01-11, 2023-01-18, 2023-01-25, 2023-02-01, 2023-02-08, 2023-02-15</t>
  </si>
  <si>
    <t>2022-12-30, 2023-01-06, 2023-01-13, 2023-01-20, 2023-01-27, 2023-02-03, 2023-02-10, 2023-02-17</t>
  </si>
  <si>
    <t>2023-10-29, 2023-11-05, 2023-11-12, 2023-11-19, 2023-11-26</t>
  </si>
  <si>
    <t>2023-01-13, 2023-01-20, 2023-01-27, 2023-02-03, 2023-02-10</t>
  </si>
  <si>
    <t>2023-01-19, 2023-01-26, 2023-02-02, 2023-02-09, 2023-02-16, 2023-02-23, 2023-03-02, 2023-03-09</t>
  </si>
  <si>
    <t>2025-01-13, 2025-01-20, 2025-01-27, 2025-02-03, 2025-02-10, 2025-02-17, 2025-02-24, 2025-03-03</t>
  </si>
  <si>
    <t>2022-04-07, 2022-04-14, 2022-04-21, 2022-04-28, 2022-05-05, 2022-05-12</t>
  </si>
  <si>
    <t>2023-10-05, 2023-10-12, 2023-10-19, 2023-10-26, 2023-11-02</t>
  </si>
  <si>
    <t>2023-03-08, 2023-03-15, 2023-03-22, 2023-03-29</t>
  </si>
  <si>
    <t>2024-03-15, 2024-03-22, 2024-03-29, 2024-04-05, 2024-04-12, 2024-04-19, 2024-04-26, 2024-05-03</t>
  </si>
  <si>
    <t>2022-12-01, 2022-12-08, 2022-12-15, 2022-12-22</t>
  </si>
  <si>
    <t>2022-07-18, 2022-07-25, 2022-08-01, 2022-08-08, 2022-08-15, 2022-08-22, 2022-08-29</t>
  </si>
  <si>
    <t>2025-03-08, 2025-03-15, 2025-03-22, 2025-03-29</t>
  </si>
  <si>
    <t>2024-04-04, 2024-04-11, 2024-04-18, 2024-04-25, 2024-05-02, 2024-05-09</t>
  </si>
  <si>
    <t>2022-08-04, 2022-08-11, 2022-08-18, 2022-08-25, 2022-09-01, 2022-09-08, 2022-09-15</t>
  </si>
  <si>
    <t>2022-11-04, 2022-11-11, 2022-11-18</t>
  </si>
  <si>
    <t>2025-03-04, 2025-03-11</t>
  </si>
  <si>
    <t>2023-11-07, 2023-11-14, 2023-11-21, 2023-11-28</t>
  </si>
  <si>
    <t>2023-12-09, 2023-12-16, 2023-12-23, 2023-12-30</t>
  </si>
  <si>
    <t>2023-08-30, 2023-09-06, 2023-09-13</t>
  </si>
  <si>
    <t>2022-04-17, 2022-04-24, 2022-05-01, 2022-05-08, 2022-05-15, 2022-05-22, 2022-05-29</t>
  </si>
  <si>
    <t>2025-01-20, 2025-01-27, 2025-02-03, 2025-02-10, 2025-02-17, 2025-02-24, 2025-03-03</t>
  </si>
  <si>
    <t>2022-12-12, 2022-12-19</t>
  </si>
  <si>
    <t>2023-08-24, 2023-08-31, 2023-09-07, 2023-09-14, 2023-09-21</t>
  </si>
  <si>
    <t>2022-10-19, 2022-10-26, 2022-11-02, 2022-11-09</t>
  </si>
  <si>
    <t>2024-02-10, 2024-02-17, 2024-02-24, 2024-03-02, 2024-03-09, 2024-03-16</t>
  </si>
  <si>
    <t>2024-02-05, 2024-02-12, 2024-02-19, 2024-02-26</t>
  </si>
  <si>
    <t>2023-09-28, 2023-10-05</t>
  </si>
  <si>
    <t>2023-06-30, 2023-07-07, 2023-07-14, 2023-07-21, 2023-07-28, 2023-08-04, 2023-08-11</t>
  </si>
  <si>
    <t>2024-05-28, 2024-06-04</t>
  </si>
  <si>
    <t>2022-10-30, 2022-11-06, 2022-11-13, 2022-11-20, 2022-11-27, 2022-12-04, 2022-12-11</t>
  </si>
  <si>
    <t>2023-05-22, 2023-05-29, 2023-06-05, 2023-06-12</t>
  </si>
  <si>
    <t>2024-02-28, 2024-03-06</t>
  </si>
  <si>
    <t>2025-01-06, 2025-01-13, 2025-01-20, 2025-01-27, 2025-02-03, 2025-02-10, 2025-02-17</t>
  </si>
  <si>
    <t>2024-07-03, 2024-07-10, 2024-07-17</t>
  </si>
  <si>
    <t>2022-11-14, 2022-11-21, 2022-11-28, 2022-12-05, 2022-12-12, 2022-12-19, 2022-12-26, 2023-01-02</t>
  </si>
  <si>
    <t>2024-02-26, 2024-03-04, 2024-03-11, 2024-03-18</t>
  </si>
  <si>
    <t>2023-05-27, 2023-06-03, 2023-06-10, 2023-06-17, 2023-06-24, 2023-07-01, 2023-07-08</t>
  </si>
  <si>
    <t>2024-01-30, 2024-02-06, 2024-02-13, 2024-02-20, 2024-02-27, 2024-03-05, 2024-03-12</t>
  </si>
  <si>
    <t>2024-12-02, 2024-12-09</t>
  </si>
  <si>
    <t>2025-01-19, 2025-01-26, 2025-02-02, 2025-02-09, 2025-02-16</t>
  </si>
  <si>
    <t>2023-01-14, 2023-01-21, 2023-01-28, 2023-02-04, 2023-02-11, 2023-02-18</t>
  </si>
  <si>
    <t>2023-11-23, 2023-11-30, 2023-12-07, 2023-12-14, 2023-12-21, 2023-12-28, 2024-01-04</t>
  </si>
  <si>
    <t>2025-03-19, 2025-03-26, 2025-04-02</t>
  </si>
  <si>
    <t>2022-11-25, 2022-12-02, 2022-12-09</t>
  </si>
  <si>
    <t>2025-03-22, 2025-03-29, 2025-04-05, 2025-04-12, 2025-04-19, 2025-04-26, 2025-05-03</t>
  </si>
  <si>
    <t>2024-09-11, 2024-09-18, 2024-09-25, 2024-10-02, 2024-10-09, 2024-10-16</t>
  </si>
  <si>
    <t>2023-03-13, 2023-03-20, 2023-03-27</t>
  </si>
  <si>
    <t>2023-11-19, 2023-11-26, 2023-12-03, 2023-12-10, 2023-12-17</t>
  </si>
  <si>
    <t>2022-07-17, 2022-07-24</t>
  </si>
  <si>
    <t>2023-08-08, 2023-08-15</t>
  </si>
  <si>
    <t>2025-02-18, 2025-02-25, 2025-03-04, 2025-03-11, 2025-03-18</t>
  </si>
  <si>
    <t>2022-11-26, 2022-12-03, 2022-12-10, 2022-12-17, 2022-12-24, 2022-12-31</t>
  </si>
  <si>
    <t>2022-12-13, 2022-12-20, 2022-12-27, 2023-01-03, 2023-01-10, 2023-01-17, 2023-01-24</t>
  </si>
  <si>
    <t>2024-08-03, 2024-08-10, 2024-08-17, 2024-08-24, 2024-08-31, 2024-09-07, 2024-09-14, 2024-09-21</t>
  </si>
  <si>
    <t>2023-05-12, 2023-05-19, 2023-05-26, 2023-06-02, 2023-06-09</t>
  </si>
  <si>
    <t>2024-02-20, 2024-02-27</t>
  </si>
  <si>
    <t>2022-07-04, 2022-07-11, 2022-07-18, 2022-07-25</t>
  </si>
  <si>
    <t>2024-02-08, 2024-02-15, 2024-02-22, 2024-02-29, 2024-03-07, 2024-03-14, 2024-03-21, 2024-03-28</t>
  </si>
  <si>
    <t>2024-04-06, 2024-04-13</t>
  </si>
  <si>
    <t>2023-05-31, 2023-06-07, 2023-06-14, 2023-06-21, 2023-06-28, 2023-07-05, 2023-07-12</t>
  </si>
  <si>
    <t>2023-01-17, 2023-01-24, 2023-01-31, 2023-02-07</t>
  </si>
  <si>
    <t>2023-10-09, 2023-10-16</t>
  </si>
  <si>
    <t>2023-02-09, 2023-02-16, 2023-02-23, 2023-03-02, 2023-03-09</t>
  </si>
  <si>
    <t>2024-05-21, 2024-05-28, 2024-06-04, 2024-06-11, 2024-06-18, 2024-06-25, 2024-07-02</t>
  </si>
  <si>
    <t>2023-01-23, 2023-01-30, 2023-02-06, 2023-02-13</t>
  </si>
  <si>
    <t>2025-03-28, 2025-04-04</t>
  </si>
  <si>
    <t>2023-11-07, 2023-11-14, 2023-11-21</t>
  </si>
  <si>
    <t>2022-08-24, 2022-08-31, 2022-09-07</t>
  </si>
  <si>
    <t>2023-03-19, 2023-03-26, 2023-04-02, 2023-04-09, 2023-04-16, 2023-04-23, 2023-04-30, 2023-05-07</t>
  </si>
  <si>
    <t>2023-12-12, 2023-12-19, 2023-12-26, 2024-01-02, 2024-01-09</t>
  </si>
  <si>
    <t>2024-01-10, 2024-01-17, 2024-01-24, 2024-01-31, 2024-02-07, 2024-02-14</t>
  </si>
  <si>
    <t>2023-01-01, 2023-01-08, 2023-01-15</t>
  </si>
  <si>
    <t>2023-02-17, 2023-02-24</t>
  </si>
  <si>
    <t>2023-01-21, 2023-01-28, 2023-02-04</t>
  </si>
  <si>
    <t>2024-12-06, 2024-12-13, 2024-12-20, 2024-12-27, 2025-01-03, 2025-01-10, 2025-01-17</t>
  </si>
  <si>
    <t>2023-02-24, 2023-03-03, 2023-03-10, 2023-03-17</t>
  </si>
  <si>
    <t>2023-01-11, 2023-01-18, 2023-01-25, 2023-02-01, 2023-02-08</t>
  </si>
  <si>
    <t>2023-01-31, 2023-02-07</t>
  </si>
  <si>
    <t>2023-03-14, 2023-03-21, 2023-03-28, 2023-04-04, 2023-04-11, 2023-04-18</t>
  </si>
  <si>
    <t>2023-04-30, 2023-05-07, 2023-05-14, 2023-05-21, 2023-05-28, 2023-06-04</t>
  </si>
  <si>
    <t>2022-05-23, 2022-05-30, 2022-06-06, 2022-06-13</t>
  </si>
  <si>
    <t>2022-10-09, 2022-10-16, 2022-10-23, 2022-10-30, 2022-11-06, 2022-11-13</t>
  </si>
  <si>
    <t>2024-03-24, 2024-03-31, 2024-04-07, 2024-04-14, 2024-04-21</t>
  </si>
  <si>
    <t>2023-06-07, 2023-06-14, 2023-06-21, 2023-06-28</t>
  </si>
  <si>
    <t>2023-11-08, 2023-11-15, 2023-11-22, 2023-11-29, 2023-12-06</t>
  </si>
  <si>
    <t>2023-11-01, 2023-11-08, 2023-11-15, 2023-11-22, 2023-11-29, 2023-12-06</t>
  </si>
  <si>
    <t>2023-05-31, 2023-06-07, 2023-06-14, 2023-06-21</t>
  </si>
  <si>
    <t>2025-01-25, 2025-02-01, 2025-02-08, 2025-02-15, 2025-02-22, 2025-03-01, 2025-03-08, 2025-03-15</t>
  </si>
  <si>
    <t>2024-06-12, 2024-06-19, 2024-06-26, 2024-07-03</t>
  </si>
  <si>
    <t>2023-05-26, 2023-06-02, 2023-06-09</t>
  </si>
  <si>
    <t>2022-09-26, 2022-10-03, 2022-10-10, 2022-10-17, 2022-10-24</t>
  </si>
  <si>
    <t>2024-05-15, 2024-05-22, 2024-05-29, 2024-06-05, 2024-06-12, 2024-06-19, 2024-06-26, 2024-07-03</t>
  </si>
  <si>
    <t>2022-12-27, 2023-01-03, 2023-01-10, 2023-01-17, 2023-01-24, 2023-01-31, 2023-02-07, 2023-02-14</t>
  </si>
  <si>
    <t>2023-04-26, 2023-05-03, 2023-05-10</t>
  </si>
  <si>
    <t>2024-06-19, 2024-06-26, 2024-07-03</t>
  </si>
  <si>
    <t>2025-03-22, 2025-03-29, 2025-04-05, 2025-04-12, 2025-04-19</t>
  </si>
  <si>
    <t>2023-12-05, 2023-12-12, 2023-12-19, 2023-12-26, 2024-01-02, 2024-01-09, 2024-01-16, 2024-01-23</t>
  </si>
  <si>
    <t>2022-10-15, 2022-10-22, 2022-10-29, 2022-11-05, 2022-11-12, 2022-11-19</t>
  </si>
  <si>
    <t>2025-02-03, 2025-02-10, 2025-02-17, 2025-02-24, 2025-03-03, 2025-03-10, 2025-03-17</t>
  </si>
  <si>
    <t>2025-02-24, 2025-03-03, 2025-03-10, 2025-03-17, 2025-03-24</t>
  </si>
  <si>
    <t>2024-12-08, 2024-12-15, 2024-12-22, 2024-12-29, 2025-01-05, 2025-01-12, 2025-01-19, 2025-01-26</t>
  </si>
  <si>
    <t>2023-04-18, 2023-04-25, 2023-05-02, 2023-05-09, 2023-05-16, 2023-05-23</t>
  </si>
  <si>
    <t>2022-06-30, 2022-07-07, 2022-07-14, 2022-07-21, 2022-07-28, 2022-08-04</t>
  </si>
  <si>
    <t>2024-06-08, 2024-06-15, 2024-06-22</t>
  </si>
  <si>
    <t>2023-07-18, 2023-07-25, 2023-08-01</t>
  </si>
  <si>
    <t>2022-09-14, 2022-09-21</t>
  </si>
  <si>
    <t>2023-05-16, 2023-05-23, 2023-05-30, 2023-06-06, 2023-06-13, 2023-06-20, 2023-06-27, 2023-07-04</t>
  </si>
  <si>
    <t>2023-02-12, 2023-02-19, 2023-02-26, 2023-03-05, 2023-03-12, 2023-03-19</t>
  </si>
  <si>
    <t>2024-03-27, 2024-04-03, 2024-04-10, 2024-04-17, 2024-04-24, 2024-05-01, 2024-05-08, 2024-05-15</t>
  </si>
  <si>
    <t>2024-04-02, 2024-04-09, 2024-04-16, 2024-04-23, 2024-04-30</t>
  </si>
  <si>
    <t>2023-09-16, 2023-09-23</t>
  </si>
  <si>
    <t>2024-04-08, 2024-04-15, 2024-04-22, 2024-04-29, 2024-05-06, 2024-05-13, 2024-05-20</t>
  </si>
  <si>
    <t>2022-09-17, 2022-09-24</t>
  </si>
  <si>
    <t>2023-01-02, 2023-01-09, 2023-01-16, 2023-01-23</t>
  </si>
  <si>
    <t>2024-07-06, 2024-07-13, 2024-07-20, 2024-07-27</t>
  </si>
  <si>
    <t>2023-09-18, 2023-09-25, 2023-10-02, 2023-10-09, 2023-10-16</t>
  </si>
  <si>
    <t>2023-12-04, 2023-12-11</t>
  </si>
  <si>
    <t>2025-01-15, 2025-01-22, 2025-01-29</t>
  </si>
  <si>
    <t>2024-11-09, 2024-11-16, 2024-11-23, 2024-11-30</t>
  </si>
  <si>
    <t>2024-02-06, 2024-02-13, 2024-02-20, 2024-02-27, 2024-03-05, 2024-03-12, 2024-03-19, 2024-03-26</t>
  </si>
  <si>
    <t>2023-11-14, 2023-11-21, 2023-11-28, 2023-12-05, 2023-12-12, 2023-12-19, 2023-12-26, 2024-01-02</t>
  </si>
  <si>
    <t>2023-04-02, 2023-04-09, 2023-04-16, 2023-04-23</t>
  </si>
  <si>
    <t>2023-01-12, 2023-01-19, 2023-01-26, 2023-02-02, 2023-02-09, 2023-02-16</t>
  </si>
  <si>
    <t>2025-04-06, 2025-04-13, 2025-04-20, 2025-04-27, 2025-05-04, 2025-05-11, 2025-05-18</t>
  </si>
  <si>
    <t>2023-08-15, 2023-08-22, 2023-08-29, 2023-09-05, 2023-09-12, 2023-09-19, 2023-09-26, 2023-10-03</t>
  </si>
  <si>
    <t>2023-07-24, 2023-07-31</t>
  </si>
  <si>
    <t>2024-02-25, 2024-03-03, 2024-03-10, 2024-03-17</t>
  </si>
  <si>
    <t>2024-11-07, 2024-11-14, 2024-11-21, 2024-11-28</t>
  </si>
  <si>
    <t>2024-09-10, 2024-09-17, 2024-09-24, 2024-10-01, 2024-10-08, 2024-10-15, 2024-10-22, 2024-10-29</t>
  </si>
  <si>
    <t>2022-06-03, 2022-06-10, 2022-06-17, 2022-06-24</t>
  </si>
  <si>
    <t>2023-03-27, 2023-04-03, 2023-04-10, 2023-04-17, 2023-04-24, 2023-05-01, 2023-05-08, 2023-05-15</t>
  </si>
  <si>
    <t>2024-06-02, 2024-06-09</t>
  </si>
  <si>
    <t>2022-05-15, 2022-05-22, 2022-05-29, 2022-06-05, 2022-06-12, 2022-06-19, 2022-06-26</t>
  </si>
  <si>
    <t>2023-07-02, 2023-07-09, 2023-07-16, 2023-07-23, 2023-07-30, 2023-08-06</t>
  </si>
  <si>
    <t>2022-11-26, 2022-12-03, 2022-12-10</t>
  </si>
  <si>
    <t>2024-02-21, 2024-02-28, 2024-03-06</t>
  </si>
  <si>
    <t>2023-10-21, 2023-10-28, 2023-11-04, 2023-11-11, 2023-11-18, 2023-11-25, 2023-12-02</t>
  </si>
  <si>
    <t>2023-08-07, 2023-08-14, 2023-08-21</t>
  </si>
  <si>
    <t>2022-09-10, 2022-09-17</t>
  </si>
  <si>
    <t>2023-06-30, 2023-07-07, 2023-07-14, 2023-07-21, 2023-07-28, 2023-08-04, 2023-08-11, 2023-08-18</t>
  </si>
  <si>
    <t>2024-02-17, 2024-02-24, 2024-03-02, 2024-03-09, 2024-03-16, 2024-03-23</t>
  </si>
  <si>
    <t>2024-06-04, 2024-06-11, 2024-06-18, 2024-06-25, 2024-07-02, 2024-07-09, 2024-07-16, 2024-07-23</t>
  </si>
  <si>
    <t>2022-11-12, 2022-11-19</t>
  </si>
  <si>
    <t>2022-06-07, 2022-06-14, 2022-06-21, 2022-06-28, 2022-07-05, 2022-07-12, 2022-07-19</t>
  </si>
  <si>
    <t>2022-10-10, 2022-10-17, 2022-10-24, 2022-10-31, 2022-11-07, 2022-11-14, 2022-11-21</t>
  </si>
  <si>
    <t>2024-12-11, 2024-12-18</t>
  </si>
  <si>
    <t>2024-06-17, 2024-06-24, 2024-07-01, 2024-07-08</t>
  </si>
  <si>
    <t>2024-07-09, 2024-07-16, 2024-07-23, 2024-07-30, 2024-08-06, 2024-08-13, 2024-08-20</t>
  </si>
  <si>
    <t>2023-10-13, 2023-10-20, 2023-10-27, 2023-11-03</t>
  </si>
  <si>
    <t>2023-12-16, 2023-12-23, 2023-12-30, 2024-01-06, 2024-01-13</t>
  </si>
  <si>
    <t>2025-02-18, 2025-02-25, 2025-03-04, 2025-03-11, 2025-03-18, 2025-03-25</t>
  </si>
  <si>
    <t>2023-10-06, 2023-10-13, 2023-10-20</t>
  </si>
  <si>
    <t>2024-01-09, 2024-01-16, 2024-01-23, 2024-01-30</t>
  </si>
  <si>
    <t>2024-12-13, 2024-12-20, 2024-12-27, 2025-01-03, 2025-01-10, 2025-01-17, 2025-01-24</t>
  </si>
  <si>
    <t>2022-08-03, 2022-08-10, 2022-08-17, 2022-08-24, 2022-08-31, 2022-09-07, 2022-09-14</t>
  </si>
  <si>
    <t>2024-01-27, 2024-02-03, 2024-02-10, 2024-02-17, 2024-02-24, 2024-03-02, 2024-03-09</t>
  </si>
  <si>
    <t>2023-12-29, 2024-01-05, 2024-01-12, 2024-01-19, 2024-01-26</t>
  </si>
  <si>
    <t>2023-12-15, 2023-12-22, 2023-12-29, 2024-01-05, 2024-01-12, 2024-01-19</t>
  </si>
  <si>
    <t>2024-11-19, 2024-11-26, 2024-12-03, 2024-12-10, 2024-12-17, 2024-12-24, 2024-12-31, 2025-01-07</t>
  </si>
  <si>
    <t>2023-08-19, 2023-08-26, 2023-09-02, 2023-09-09, 2023-09-16, 2023-09-23</t>
  </si>
  <si>
    <t>2023-08-19, 2023-08-26, 2023-09-02, 2023-09-09</t>
  </si>
  <si>
    <t>2022-09-17, 2022-09-24, 2022-10-01, 2022-10-08, 2022-10-15, 2022-10-22</t>
  </si>
  <si>
    <t>2023-07-08, 2023-07-15, 2023-07-22, 2023-07-29, 2023-08-05</t>
  </si>
  <si>
    <t>2024-03-26, 2024-04-02</t>
  </si>
  <si>
    <t>2023-08-04, 2023-08-11</t>
  </si>
  <si>
    <t>2023-09-24, 2023-10-01, 2023-10-08</t>
  </si>
  <si>
    <t>2024-07-25, 2024-08-01, 2024-08-08, 2024-08-15, 2024-08-22</t>
  </si>
  <si>
    <t>2022-11-15, 2022-11-22, 2022-11-29, 2022-12-06, 2022-12-13, 2022-12-20, 2022-12-27, 2023-01-03</t>
  </si>
  <si>
    <t>2024-05-23, 2024-05-30, 2024-06-06, 2024-06-13, 2024-06-20</t>
  </si>
  <si>
    <t>2024-11-02, 2024-11-09, 2024-11-16, 2024-11-23, 2024-11-30, 2024-12-07, 2024-12-14, 2024-12-21</t>
  </si>
  <si>
    <t>2025-03-06, 2025-03-13, 2025-03-20</t>
  </si>
  <si>
    <t>2023-01-28, 2023-02-04, 2023-02-11, 2023-02-18, 2023-02-25, 2023-03-04</t>
  </si>
  <si>
    <t>2022-08-13, 2022-08-20</t>
  </si>
  <si>
    <t>2022-12-25, 2023-01-01, 2023-01-08, 2023-01-15</t>
  </si>
  <si>
    <t>2022-07-16, 2022-07-23, 2022-07-30, 2022-08-06, 2022-08-13, 2022-08-20</t>
  </si>
  <si>
    <t>2022-06-15, 2022-06-22</t>
  </si>
  <si>
    <t>2024-09-02, 2024-09-09, 2024-09-16, 2024-09-23, 2024-09-30, 2024-10-07, 2024-10-14</t>
  </si>
  <si>
    <t>2024-12-23, 2024-12-30, 2025-01-06</t>
  </si>
  <si>
    <t>2024-01-10, 2024-01-17, 2024-01-24, 2024-01-31, 2024-02-07, 2024-02-14, 2024-02-21, 2024-02-28</t>
  </si>
  <si>
    <t>2023-09-30, 2023-10-07, 2023-10-14, 2023-10-21, 2023-10-28</t>
  </si>
  <si>
    <t>2024-02-09, 2024-02-16, 2024-02-23</t>
  </si>
  <si>
    <t>2024-05-28, 2024-06-04, 2024-06-11, 2024-06-18, 2024-06-25, 2024-07-02, 2024-07-09</t>
  </si>
  <si>
    <t>2023-08-21, 2023-08-28, 2023-09-04, 2023-09-11, 2023-09-18, 2023-09-25, 2023-10-02, 2023-10-09</t>
  </si>
  <si>
    <t>2025-01-07, 2025-01-14, 2025-01-21, 2025-01-28</t>
  </si>
  <si>
    <t>2023-05-04, 2023-05-11</t>
  </si>
  <si>
    <t>2024-03-19, 2024-03-26, 2024-04-02, 2024-04-09, 2024-04-16</t>
  </si>
  <si>
    <t>2022-08-25, 2022-09-01, 2022-09-08, 2022-09-15, 2022-09-22, 2022-09-29, 2022-10-06, 2022-10-13</t>
  </si>
  <si>
    <t>2023-04-19, 2023-04-26, 2023-05-03, 2023-05-10</t>
  </si>
  <si>
    <t>2023-08-28, 2023-09-04, 2023-09-11, 2023-09-18, 2023-09-25</t>
  </si>
  <si>
    <t>2023-11-01, 2023-11-08, 2023-11-15, 2023-11-22, 2023-11-29, 2023-12-06, 2023-12-13, 2023-12-20</t>
  </si>
  <si>
    <t>2023-11-24, 2023-12-01, 2023-12-08, 2023-12-15</t>
  </si>
  <si>
    <t>2024-03-29, 2024-04-05, 2024-04-12</t>
  </si>
  <si>
    <t>2024-01-23, 2024-01-30, 2024-02-06, 2024-02-13, 2024-02-20</t>
  </si>
  <si>
    <t>2022-09-27, 2022-10-04, 2022-10-11</t>
  </si>
  <si>
    <t>2024-02-11, 2024-02-18, 2024-02-25, 2024-03-03</t>
  </si>
  <si>
    <t>2022-10-19, 2022-10-26, 2022-11-02, 2022-11-09, 2022-11-16, 2022-11-23, 2022-11-30, 2022-12-07</t>
  </si>
  <si>
    <t>2023-11-21, 2023-11-28</t>
  </si>
  <si>
    <t>2025-01-15, 2025-01-22, 2025-01-29, 2025-02-05, 2025-02-12, 2025-02-19, 2025-02-26, 2025-03-05</t>
  </si>
  <si>
    <t>2022-06-21, 2022-06-28</t>
  </si>
  <si>
    <t>2023-01-20, 2023-01-27, 2023-02-03, 2023-02-10, 2023-02-17, 2023-02-24, 2023-03-03, 2023-03-10</t>
  </si>
  <si>
    <t>2025-01-21, 2025-01-28, 2025-02-04, 2025-02-11</t>
  </si>
  <si>
    <t>2023-02-28, 2023-03-07, 2023-03-14, 2023-03-21, 2023-03-28, 2023-04-04</t>
  </si>
  <si>
    <t>2023-11-10, 2023-11-17, 2023-11-24, 2023-12-01, 2023-12-08, 2023-12-15</t>
  </si>
  <si>
    <t>2024-08-08, 2024-08-15, 2024-08-22, 2024-08-29, 2024-09-05, 2024-09-12, 2024-09-19</t>
  </si>
  <si>
    <t>2024-12-20, 2024-12-27, 2025-01-03, 2025-01-10, 2025-01-17, 2025-01-24</t>
  </si>
  <si>
    <t>2023-12-19, 2023-12-26, 2024-01-02, 2024-01-09, 2024-01-16, 2024-01-23</t>
  </si>
  <si>
    <t>2023-03-21, 2023-03-28, 2023-04-04, 2023-04-11, 2023-04-18, 2023-04-25</t>
  </si>
  <si>
    <t>2025-01-17, 2025-01-24, 2025-01-31, 2025-02-07, 2025-02-14</t>
  </si>
  <si>
    <t>2022-05-24, 2022-05-31, 2022-06-07, 2022-06-14, 2022-06-21</t>
  </si>
  <si>
    <t>2024-03-25, 2024-04-01, 2024-04-08, 2024-04-15, 2024-04-22, 2024-04-29, 2024-05-06</t>
  </si>
  <si>
    <t>2024-07-19, 2024-07-26, 2024-08-02, 2024-08-09, 2024-08-16, 2024-08-23, 2024-08-30, 2024-09-06</t>
  </si>
  <si>
    <t>2025-01-20, 2025-01-27</t>
  </si>
  <si>
    <t>2025-03-12, 2025-03-19, 2025-03-26, 2025-04-02, 2025-04-09, 2025-04-16, 2025-04-23</t>
  </si>
  <si>
    <t>2023-07-24, 2023-07-31, 2023-08-07, 2023-08-14, 2023-08-21</t>
  </si>
  <si>
    <t>2022-11-23, 2022-11-30</t>
  </si>
  <si>
    <t>2025-01-01, 2025-01-08, 2025-01-15, 2025-01-22, 2025-01-29</t>
  </si>
  <si>
    <t>2024-09-07, 2024-09-14, 2024-09-21</t>
  </si>
  <si>
    <t>2024-07-15, 2024-07-22, 2024-07-29, 2024-08-05, 2024-08-12</t>
  </si>
  <si>
    <t>2023-01-07, 2023-01-14</t>
  </si>
  <si>
    <t>2024-03-28, 2024-04-04, 2024-04-11, 2024-04-18</t>
  </si>
  <si>
    <t>2024-07-27, 2024-08-03</t>
  </si>
  <si>
    <t>2023-05-03, 2023-05-10</t>
  </si>
  <si>
    <t>2025-02-22, 2025-03-01, 2025-03-08, 2025-03-15</t>
  </si>
  <si>
    <t>2024-05-16, 2024-05-23</t>
  </si>
  <si>
    <t>2022-09-22, 2022-09-29, 2022-10-06, 2022-10-13, 2022-10-20, 2022-10-27, 2022-11-03, 2022-11-10</t>
  </si>
  <si>
    <t>2022-12-08, 2022-12-15</t>
  </si>
  <si>
    <t>2022-07-01, 2022-07-08, 2022-07-15</t>
  </si>
  <si>
    <t>2023-11-22, 2023-11-29, 2023-12-06, 2023-12-13</t>
  </si>
  <si>
    <t>2024-04-21, 2024-04-28, 2024-05-05, 2024-05-12, 2024-05-19, 2024-05-26, 2024-06-02</t>
  </si>
  <si>
    <t>2023-11-10, 2023-11-17</t>
  </si>
  <si>
    <t>2023-08-24, 2023-08-31, 2023-09-07</t>
  </si>
  <si>
    <t>2025-03-13, 2025-03-20</t>
  </si>
  <si>
    <t>2023-08-19, 2023-08-26, 2023-09-02, 2023-09-09, 2023-09-16</t>
  </si>
  <si>
    <t>2023-12-13, 2023-12-20, 2023-12-27, 2024-01-03</t>
  </si>
  <si>
    <t>2023-08-28, 2023-09-04, 2023-09-11, 2023-09-18, 2023-09-25, 2023-10-02, 2023-10-09</t>
  </si>
  <si>
    <t>2025-01-11, 2025-01-18, 2025-01-25, 2025-02-01, 2025-02-08, 2025-02-15</t>
  </si>
  <si>
    <t>2024-09-16, 2024-09-23</t>
  </si>
  <si>
    <t>2022-11-26, 2022-12-03, 2022-12-10, 2022-12-17, 2022-12-24</t>
  </si>
  <si>
    <t>2023-01-14, 2023-01-21, 2023-01-28, 2023-02-04, 2023-02-11, 2023-02-18, 2023-02-25, 2023-03-04</t>
  </si>
  <si>
    <t>2025-01-23, 2025-01-30, 2025-02-06, 2025-02-13</t>
  </si>
  <si>
    <t>2024-05-05, 2024-05-12, 2024-05-19</t>
  </si>
  <si>
    <t>2022-05-02, 2022-05-09, 2022-05-16</t>
  </si>
  <si>
    <t>2023-03-29, 2023-04-05, 2023-04-12, 2023-04-19, 2023-04-26, 2023-05-03, 2023-05-10, 2023-05-17</t>
  </si>
  <si>
    <t>2022-04-21, 2022-04-28, 2022-05-05, 2022-05-12, 2022-05-19, 2022-05-26</t>
  </si>
  <si>
    <t>2025-02-08, 2025-02-15</t>
  </si>
  <si>
    <t>2023-03-18, 2023-03-25, 2023-04-01, 2023-04-08, 2023-04-15, 2023-04-22, 2023-04-29</t>
  </si>
  <si>
    <t>2022-11-14, 2022-11-21, 2022-11-28, 2022-12-05</t>
  </si>
  <si>
    <t>2024-06-22, 2024-06-29, 2024-07-06, 2024-07-13, 2024-07-20, 2024-07-27</t>
  </si>
  <si>
    <t>2023-11-26, 2023-12-03, 2023-12-10</t>
  </si>
  <si>
    <t>2023-12-28, 2024-01-04, 2024-01-11</t>
  </si>
  <si>
    <t>2024-07-29, 2024-08-05, 2024-08-12</t>
  </si>
  <si>
    <t>2024-08-13, 2024-08-20, 2024-08-27, 2024-09-03, 2024-09-10, 2024-09-17, 2024-09-24</t>
  </si>
  <si>
    <t>2024-07-01, 2024-07-08</t>
  </si>
  <si>
    <t>2023-11-09, 2023-11-16</t>
  </si>
  <si>
    <t>2023-12-03, 2023-12-10, 2023-12-17, 2023-12-24, 2023-12-31, 2024-01-07, 2024-01-14</t>
  </si>
  <si>
    <t>2023-08-04, 2023-08-11, 2023-08-18, 2023-08-25</t>
  </si>
  <si>
    <t>2023-12-05, 2023-12-12, 2023-12-19, 2023-12-26, 2024-01-02, 2024-01-09, 2024-01-16</t>
  </si>
  <si>
    <t>2023-09-19, 2023-09-26</t>
  </si>
  <si>
    <t>2024-05-03, 2024-05-10, 2024-05-17, 2024-05-24, 2024-05-31, 2024-06-07, 2024-06-14, 2024-06-21</t>
  </si>
  <si>
    <t>2024-02-07, 2024-02-14, 2024-02-21, 2024-02-28, 2024-03-06, 2024-03-13</t>
  </si>
  <si>
    <t>2023-05-02, 2023-05-09, 2023-05-16, 2023-05-23, 2023-05-30, 2023-06-06, 2023-06-13, 2023-06-20</t>
  </si>
  <si>
    <t>2024-05-03, 2024-05-10, 2024-05-17, 2024-05-24</t>
  </si>
  <si>
    <t>2022-09-07, 2022-09-14, 2022-09-21, 2022-09-28, 2022-10-05, 2022-10-12, 2022-10-19, 2022-10-26</t>
  </si>
  <si>
    <t>2023-08-31, 2023-09-07, 2023-09-14</t>
  </si>
  <si>
    <t>2023-06-10, 2023-06-17</t>
  </si>
  <si>
    <t>2024-05-22, 2024-05-29, 2024-06-05, 2024-06-12, 2024-06-19, 2024-06-26</t>
  </si>
  <si>
    <t>2023-02-15, 2023-02-22, 2023-03-01, 2023-03-08, 2023-03-15, 2023-03-22, 2023-03-29, 2023-04-05</t>
  </si>
  <si>
    <t>2024-08-23, 2024-08-30, 2024-09-06, 2024-09-13, 2024-09-20, 2024-09-27, 2024-10-04, 2024-10-11</t>
  </si>
  <si>
    <t>2023-12-14, 2023-12-21, 2023-12-28, 2024-01-04, 2024-01-11, 2024-01-18</t>
  </si>
  <si>
    <t>2023-04-23, 2023-04-30</t>
  </si>
  <si>
    <t>2022-05-09, 2022-05-16, 2022-05-23, 2022-05-30, 2022-06-06, 2022-06-13, 2022-06-20, 2022-06-27</t>
  </si>
  <si>
    <t>2023-05-18, 2023-05-25</t>
  </si>
  <si>
    <t>2024-07-21, 2024-07-28, 2024-08-04, 2024-08-11, 2024-08-18</t>
  </si>
  <si>
    <t>2023-09-30, 2023-10-07, 2023-10-14, 2023-10-21</t>
  </si>
  <si>
    <t>2024-03-03, 2024-03-10, 2024-03-17</t>
  </si>
  <si>
    <t>2022-05-19, 2022-05-26, 2022-06-02</t>
  </si>
  <si>
    <t>2023-12-30, 2024-01-06</t>
  </si>
  <si>
    <t>2023-02-03, 2023-02-10, 2023-02-17, 2023-02-24, 2023-03-03, 2023-03-10, 2023-03-17, 2023-03-24</t>
  </si>
  <si>
    <t>2024-09-14, 2024-09-21, 2024-09-28</t>
  </si>
  <si>
    <t>2024-02-04, 2024-02-11, 2024-02-18, 2024-02-25, 2024-03-03</t>
  </si>
  <si>
    <t>2024-08-29, 2024-09-05, 2024-09-12, 2024-09-19, 2024-09-26, 2024-10-03</t>
  </si>
  <si>
    <t>2024-06-03, 2024-06-10, 2024-06-17, 2024-06-24, 2024-07-01, 2024-07-08, 2024-07-15, 2024-07-22</t>
  </si>
  <si>
    <t>2023-02-01, 2023-02-08, 2023-02-15, 2023-02-22, 2023-03-01, 2023-03-08, 2023-03-15, 2023-03-22</t>
  </si>
  <si>
    <t>2024-08-05, 2024-08-12, 2024-08-19</t>
  </si>
  <si>
    <t>2025-01-25, 2025-02-01, 2025-02-08, 2025-02-15, 2025-02-22</t>
  </si>
  <si>
    <t>2023-06-19, 2023-06-26, 2023-07-03, 2023-07-10, 2023-07-17, 2023-07-24, 2023-07-31, 2023-08-07</t>
  </si>
  <si>
    <t>2025-03-04, 2025-03-11, 2025-03-18, 2025-03-25, 2025-04-01, 2025-04-08</t>
  </si>
  <si>
    <t>2024-05-15, 2024-05-22, 2024-05-29, 2024-06-05, 2024-06-12, 2024-06-19, 2024-06-26</t>
  </si>
  <si>
    <t>2022-04-22, 2022-04-29, 2022-05-06, 2022-05-13</t>
  </si>
  <si>
    <t>2023-05-10, 2023-05-17, 2023-05-24, 2023-05-31, 2023-06-07, 2023-06-14, 2023-06-21</t>
  </si>
  <si>
    <t>2022-08-19, 2022-08-26, 2022-09-02</t>
  </si>
  <si>
    <t>2023-04-17, 2023-04-24, 2023-05-01, 2023-05-08, 2023-05-15, 2023-05-22</t>
  </si>
  <si>
    <t>2023-01-04, 2023-01-11</t>
  </si>
  <si>
    <t>2025-01-23, 2025-01-30, 2025-02-06, 2025-02-13, 2025-02-20, 2025-02-27, 2025-03-06</t>
  </si>
  <si>
    <t>2023-11-20, 2023-11-27, 2023-12-04, 2023-12-11, 2023-12-18, 2023-12-25</t>
  </si>
  <si>
    <t>2023-09-25, 2023-10-02, 2023-10-09, 2023-10-16, 2023-10-23</t>
  </si>
  <si>
    <t>2023-12-01, 2023-12-08, 2023-12-15, 2023-12-22, 2023-12-29</t>
  </si>
  <si>
    <t>2023-02-24, 2023-03-03, 2023-03-10, 2023-03-17, 2023-03-24</t>
  </si>
  <si>
    <t>2024-08-11, 2024-08-18, 2024-08-25, 2024-09-01, 2024-09-08, 2024-09-15</t>
  </si>
  <si>
    <t>2024-12-28, 2025-01-04, 2025-01-11, 2025-01-18, 2025-01-25, 2025-02-01, 2025-02-08, 2025-02-15</t>
  </si>
  <si>
    <t>2022-07-17, 2022-07-24, 2022-07-31, 2022-08-07, 2022-08-14</t>
  </si>
  <si>
    <t>2022-07-18, 2022-07-25, 2022-08-01, 2022-08-08, 2022-08-15, 2022-08-22, 2022-08-29, 2022-09-05</t>
  </si>
  <si>
    <t>2024-11-22, 2024-11-29, 2024-12-06, 2024-12-13, 2024-12-20</t>
  </si>
  <si>
    <t>2024-04-10, 2024-04-17, 2024-04-24, 2024-05-01, 2024-05-08, 2024-05-15</t>
  </si>
  <si>
    <t>2025-02-13, 2025-02-20, 2025-02-27</t>
  </si>
  <si>
    <t>2023-02-07, 2023-02-14, 2023-02-21</t>
  </si>
  <si>
    <t>2023-10-26, 2023-11-02, 2023-11-09, 2023-11-16, 2023-11-23, 2023-11-30</t>
  </si>
  <si>
    <t>2023-07-27, 2023-08-03</t>
  </si>
  <si>
    <t>2022-10-29, 2022-11-05</t>
  </si>
  <si>
    <t>2022-08-08, 2022-08-15, 2022-08-22, 2022-08-29, 2022-09-05, 2022-09-12</t>
  </si>
  <si>
    <t>2023-07-11, 2023-07-18, 2023-07-25, 2023-08-01, 2023-08-08, 2023-08-15, 2023-08-22, 2023-08-29</t>
  </si>
  <si>
    <t>2022-07-13, 2022-07-20, 2022-07-27, 2022-08-03, 2022-08-10</t>
  </si>
  <si>
    <t>2023-07-17, 2023-07-24, 2023-07-31</t>
  </si>
  <si>
    <t>2024-03-27, 2024-04-03, 2024-04-10, 2024-04-17, 2024-04-24, 2024-05-01, 2024-05-08</t>
  </si>
  <si>
    <t>2022-11-27, 2022-12-04</t>
  </si>
  <si>
    <t>2024-08-07, 2024-08-14, 2024-08-21, 2024-08-28, 2024-09-04, 2024-09-11, 2024-09-18</t>
  </si>
  <si>
    <t>2024-04-16, 2024-04-23, 2024-04-30, 2024-05-07, 2024-05-14</t>
  </si>
  <si>
    <t>2024-12-11, 2024-12-18, 2024-12-25</t>
  </si>
  <si>
    <t>2024-04-11, 2024-04-18, 2024-04-25, 2024-05-02</t>
  </si>
  <si>
    <t>2022-11-15, 2022-11-22, 2022-11-29, 2022-12-06, 2022-12-13</t>
  </si>
  <si>
    <t>2023-08-17, 2023-08-24, 2023-08-31</t>
  </si>
  <si>
    <t>2023-04-27, 2023-05-04, 2023-05-11, 2023-05-18</t>
  </si>
  <si>
    <t>2024-02-29, 2024-03-07, 2024-03-14, 2024-03-21, 2024-03-28, 2024-04-04, 2024-04-11</t>
  </si>
  <si>
    <t>2024-03-11, 2024-03-18, 2024-03-25, 2024-04-01</t>
  </si>
  <si>
    <t>2023-11-10, 2023-11-17, 2023-11-24, 2023-12-01</t>
  </si>
  <si>
    <t>2022-07-21, 2022-07-28</t>
  </si>
  <si>
    <t>2024-05-11, 2024-05-18, 2024-05-25, 2024-06-01, 2024-06-08, 2024-06-15, 2024-06-22, 2024-06-29</t>
  </si>
  <si>
    <t>2022-05-14, 2022-05-21, 2022-05-28, 2022-06-04, 2022-06-11</t>
  </si>
  <si>
    <t>2023-04-03, 2023-04-10, 2023-04-17, 2023-04-24, 2023-05-01, 2023-05-08, 2023-05-15</t>
  </si>
  <si>
    <t>2022-12-18, 2022-12-25, 2023-01-01, 2023-01-08, 2023-01-15, 2023-01-22, 2023-01-29, 2023-02-05</t>
  </si>
  <si>
    <t>2023-05-24, 2023-05-31</t>
  </si>
  <si>
    <t>2023-02-20, 2023-02-27, 2023-03-06, 2023-03-13, 2023-03-20, 2023-03-27, 2023-04-03</t>
  </si>
  <si>
    <t>2023-03-09, 2023-03-16</t>
  </si>
  <si>
    <t>2024-10-27, 2024-11-03, 2024-11-10, 2024-11-17, 2024-11-24</t>
  </si>
  <si>
    <t>2022-04-07, 2022-04-14, 2022-04-21</t>
  </si>
  <si>
    <t>2023-07-13, 2023-07-20, 2023-07-27, 2023-08-03</t>
  </si>
  <si>
    <t>2025-03-16, 2025-03-23, 2025-03-30</t>
  </si>
  <si>
    <t>2022-06-14, 2022-06-21, 2022-06-28</t>
  </si>
  <si>
    <t>2025-01-24, 2025-01-31, 2025-02-07, 2025-02-14, 2025-02-21, 2025-02-28</t>
  </si>
  <si>
    <t>2023-07-05, 2023-07-12, 2023-07-19, 2023-07-26, 2023-08-02, 2023-08-09</t>
  </si>
  <si>
    <t>2023-10-16, 2023-10-23, 2023-10-30</t>
  </si>
  <si>
    <t>2022-12-10, 2022-12-17, 2022-12-24, 2022-12-31, 2023-01-07, 2023-01-14, 2023-01-21, 2023-01-28</t>
  </si>
  <si>
    <t>2024-07-30, 2024-08-06, 2024-08-13, 2024-08-20, 2024-08-27</t>
  </si>
  <si>
    <t>2024-08-05, 2024-08-12</t>
  </si>
  <si>
    <t>2025-03-20, 2025-03-27, 2025-04-03, 2025-04-10, 2025-04-17, 2025-04-24</t>
  </si>
  <si>
    <t>2024-07-26, 2024-08-02</t>
  </si>
  <si>
    <t>2023-10-14, 2023-10-21, 2023-10-28, 2023-11-04</t>
  </si>
  <si>
    <t>2024-11-17, 2024-11-24, 2024-12-01</t>
  </si>
  <si>
    <t>2022-09-06, 2022-09-13, 2022-09-20, 2022-09-27, 2022-10-04, 2022-10-11</t>
  </si>
  <si>
    <t>2022-08-13, 2022-08-20, 2022-08-27, 2022-09-03, 2022-09-10</t>
  </si>
  <si>
    <t>2023-08-01, 2023-08-08, 2023-08-15, 2023-08-22, 2023-08-29</t>
  </si>
  <si>
    <t>2025-01-16, 2025-01-23, 2025-01-30, 2025-02-06, 2025-02-13, 2025-02-20, 2025-02-27</t>
  </si>
  <si>
    <t>2023-03-20, 2023-03-27, 2023-04-03</t>
  </si>
  <si>
    <t>2022-05-08, 2022-05-15</t>
  </si>
  <si>
    <t>2022-05-29, 2022-06-05</t>
  </si>
  <si>
    <t>2022-10-11, 2022-10-18, 2022-10-25, 2022-11-01, 2022-11-08, 2022-11-15, 2022-11-22, 2022-11-29</t>
  </si>
  <si>
    <t>2022-10-03, 2022-10-10</t>
  </si>
  <si>
    <t>2023-08-16, 2023-08-23, 2023-08-30, 2023-09-06, 2023-09-13, 2023-09-20, 2023-09-27</t>
  </si>
  <si>
    <t>2023-03-23, 2023-03-30, 2023-04-06, 2023-04-13, 2023-04-20, 2023-04-27, 2023-05-04, 2023-05-11</t>
  </si>
  <si>
    <t>2023-12-05, 2023-12-12, 2023-12-19, 2023-12-26, 2024-01-02, 2024-01-09</t>
  </si>
  <si>
    <t>2022-08-01, 2022-08-08, 2022-08-15, 2022-08-22, 2022-08-29, 2022-09-05</t>
  </si>
  <si>
    <t>2023-07-22, 2023-07-29, 2023-08-05</t>
  </si>
  <si>
    <t>2025-03-22, 2025-03-29, 2025-04-05, 2025-04-12, 2025-04-19, 2025-04-26</t>
  </si>
  <si>
    <t>2024-06-18, 2024-06-25, 2024-07-02, 2024-07-09, 2024-07-16, 2024-07-23, 2024-07-30</t>
  </si>
  <si>
    <t>2024-06-19, 2024-06-26, 2024-07-03, 2024-07-10, 2024-07-17</t>
  </si>
  <si>
    <t>2022-10-06, 2022-10-13, 2022-10-20, 2022-10-27, 2022-11-03, 2022-11-10, 2022-11-17, 2022-11-24</t>
  </si>
  <si>
    <t>2023-04-23, 2023-04-30, 2023-05-07, 2023-05-14</t>
  </si>
  <si>
    <t>2024-12-07, 2024-12-14, 2024-12-21, 2024-12-28</t>
  </si>
  <si>
    <t>2022-09-20, 2022-09-27, 2022-10-04, 2022-10-11, 2022-10-18</t>
  </si>
  <si>
    <t>2023-06-22, 2023-06-29</t>
  </si>
  <si>
    <t>2023-03-14, 2023-03-21</t>
  </si>
  <si>
    <t>2023-12-29, 2024-01-05</t>
  </si>
  <si>
    <t>2024-05-09, 2024-05-16, 2024-05-23, 2024-05-30, 2024-06-06, 2024-06-13, 2024-06-20</t>
  </si>
  <si>
    <t>2025-04-03, 2025-04-10, 2025-04-17, 2025-04-24, 2025-05-01, 2025-05-08, 2025-05-15, 2025-05-22</t>
  </si>
  <si>
    <t>2024-01-25, 2024-02-01, 2024-02-08</t>
  </si>
  <si>
    <t>2024-06-18, 2024-06-25, 2024-07-02</t>
  </si>
  <si>
    <t>2024-03-10, 2024-03-17, 2024-03-24, 2024-03-31</t>
  </si>
  <si>
    <t>2024-11-26, 2024-12-03, 2024-12-10, 2024-12-17, 2024-12-24, 2024-12-31, 2025-01-07</t>
  </si>
  <si>
    <t>2022-08-04, 2022-08-11, 2022-08-18, 2022-08-25, 2022-09-01, 2022-09-08, 2022-09-15, 2022-09-22</t>
  </si>
  <si>
    <t>2023-10-29, 2023-11-05, 2023-11-12, 2023-11-19</t>
  </si>
  <si>
    <t>2023-06-27, 2023-07-04, 2023-07-11, 2023-07-18, 2023-07-25</t>
  </si>
  <si>
    <t>2022-10-03, 2022-10-10, 2022-10-17, 2022-10-24, 2022-10-31, 2022-11-07, 2022-11-14</t>
  </si>
  <si>
    <t>2025-01-09, 2025-01-16</t>
  </si>
  <si>
    <t>2023-11-05, 2023-11-12, 2023-11-19, 2023-11-26</t>
  </si>
  <si>
    <t>2024-12-26, 2025-01-02, 2025-01-09, 2025-01-16, 2025-01-23, 2025-01-30, 2025-02-06</t>
  </si>
  <si>
    <t>2024-08-10, 2024-08-17, 2024-08-24, 2024-08-31</t>
  </si>
  <si>
    <t>2023-05-30, 2023-06-06, 2023-06-13, 2023-06-20, 2023-06-27, 2023-07-04, 2023-07-11, 2023-07-18</t>
  </si>
  <si>
    <t>2023-10-30, 2023-11-06, 2023-11-13, 2023-11-20, 2023-11-27, 2023-12-04, 2023-12-11</t>
  </si>
  <si>
    <t>2022-11-16, 2022-11-23, 2022-11-30, 2022-12-07, 2022-12-14, 2022-12-21, 2022-12-28, 2023-01-04</t>
  </si>
  <si>
    <t>2022-11-28, 2022-12-05, 2022-12-12, 2022-12-19, 2022-12-26, 2023-01-02, 2023-01-09</t>
  </si>
  <si>
    <t>2022-10-01, 2022-10-08, 2022-10-15, 2022-10-22, 2022-10-29, 2022-11-05</t>
  </si>
  <si>
    <t>2025-02-02, 2025-02-09, 2025-02-16, 2025-02-23</t>
  </si>
  <si>
    <t>2023-06-03, 2023-06-10, 2023-06-17, 2023-06-24, 2023-07-01</t>
  </si>
  <si>
    <t>2023-04-28, 2023-05-05, 2023-05-12, 2023-05-19, 2023-05-26</t>
  </si>
  <si>
    <t>2023-04-18, 2023-04-25, 2023-05-02, 2023-05-09</t>
  </si>
  <si>
    <t>2023-11-03, 2023-11-10, 2023-11-17</t>
  </si>
  <si>
    <t>2022-12-10, 2022-12-17, 2022-12-24, 2022-12-31</t>
  </si>
  <si>
    <t>2022-06-25, 2022-07-02, 2022-07-09, 2022-07-16, 2022-07-23, 2022-07-30, 2022-08-06</t>
  </si>
  <si>
    <t>2022-09-09, 2022-09-16, 2022-09-23</t>
  </si>
  <si>
    <t>2024-07-02, 2024-07-09, 2024-07-16, 2024-07-23, 2024-07-30, 2024-08-06</t>
  </si>
  <si>
    <t>2025-03-21, 2025-03-28, 2025-04-04, 2025-04-11, 2025-04-18</t>
  </si>
  <si>
    <t>Engagement Score</t>
  </si>
  <si>
    <t>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</si>
</sst>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" fontId="0" fillId="0" borderId="0" xfId="0" applyNumberFormat="1"/>
    <xf numFmtId="14" fontId="0" fillId="0" borderId="0" xfId="0" applyNumberFormat="1" applyAlignment="1">
      <alignment horizontal="right"/>
    </xf>
    <xf numFmtId="1" fontId="3" fillId="0" borderId="0" xfId="0" applyNumberFormat="1" applyFont="1"/>
    <xf numFmtId="14" fontId="3" fillId="0" borderId="0" xfId="0" applyNumberFormat="1" applyFont="1" applyAlignment="1">
      <alignment horizontal="right"/>
    </xf>
    <xf numFmtId="0" fontId="3" fillId="2" borderId="0" xfId="0" applyFont="1" applyFill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1" fillId="0" borderId="1" xfId="0" applyFont="1" applyBorder="1"/>
    <xf numFmtId="1" fontId="1" fillId="0" borderId="1" xfId="0" applyNumberFormat="1" applyFont="1" applyBorder="1"/>
    <xf numFmtId="14" fontId="1" fillId="0" borderId="1" xfId="0" applyNumberFormat="1" applyFont="1" applyBorder="1" applyAlignment="1">
      <alignment horizontal="right"/>
    </xf>
    <xf numFmtId="9" fontId="1" fillId="0" borderId="1" xfId="0" applyNumberFormat="1" applyFont="1" applyBorder="1"/>
    <xf numFmtId="14" fontId="1" fillId="0" borderId="1" xfId="0" applyNumberFormat="1" applyFont="1" applyBorder="1"/>
    <xf numFmtId="0" fontId="3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2" borderId="0" xfId="0" applyFont="1" applyFill="1"/>
    <xf numFmtId="9" fontId="0" fillId="0" borderId="0" xfId="1" applyFont="1"/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3" fillId="2" borderId="1" xfId="0" applyNumberFormat="1" applyFont="1" applyFill="1" applyBorder="1"/>
    <xf numFmtId="2" fontId="3" fillId="2" borderId="0" xfId="0" applyNumberFormat="1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0" borderId="1" xfId="0" applyFont="1" applyBorder="1"/>
    <xf numFmtId="9" fontId="0" fillId="0" borderId="1" xfId="1" applyFont="1" applyBorder="1"/>
    <xf numFmtId="14" fontId="5" fillId="0" borderId="1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" fontId="5" fillId="0" borderId="1" xfId="0" applyNumberFormat="1" applyFont="1" applyBorder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ill>
        <patternFill patternType="solid">
          <fgColor indexed="64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BA73E7-74A7-479D-9C30-AE230D7D4D81}" name="Table2" displayName="Table2" ref="A1:Z1203" totalsRowShown="0" dataDxfId="29">
  <autoFilter ref="A1:Z1203" xr:uid="{E2BA73E7-74A7-479D-9C30-AE230D7D4D81}"/>
  <tableColumns count="26">
    <tableColumn id="1" xr3:uid="{22DD35C7-E4D9-4616-A8A6-8748ACF39DD0}" name="Student_ID" dataDxfId="28"/>
    <tableColumn id="2" xr3:uid="{85EC544A-18BB-454F-93D2-1B281FCB4BF9}" name="Name" dataDxfId="27"/>
    <tableColumn id="3" xr3:uid="{D5EFDB01-D32B-4A31-A71D-CBFE1B3AC838}" name="Email" dataDxfId="26"/>
    <tableColumn id="4" xr3:uid="{C5B69578-AE52-461C-92CC-B84E21D28281}" name="Gender" dataDxfId="25"/>
    <tableColumn id="5" xr3:uid="{0870BB85-9668-4A73-8196-14F447362BC3}" name="Country" dataDxfId="24"/>
    <tableColumn id="6" xr3:uid="{B4B724C4-D8EC-4D84-8127-547B365DEE77}" name="Age" dataDxfId="23">
      <calculatedColumnFormula>32</calculatedColumnFormula>
    </tableColumn>
    <tableColumn id="7" xr3:uid="{AC22684E-67A1-4E44-9A5A-2CAA1AD63966}" name="Enrollment_Date" dataDxfId="22"/>
    <tableColumn id="8" xr3:uid="{5D62E87C-E926-4C8E-8ECA-2156EF7D02AE}" name="Course_Name" dataDxfId="21"/>
    <tableColumn id="9" xr3:uid="{A0E8C438-25B1-44EE-9F60-7620B0CC5BD8}" name="Course_Category" dataDxfId="20"/>
    <tableColumn id="10" xr3:uid="{34C2B015-4BE2-4F73-92BE-A1B6C3948FB8}" name="Progress (%)" dataDxfId="19"/>
    <tableColumn id="11" xr3:uid="{CE953F17-CC4A-46C9-AAD0-3ADD651D7882}" name="Time_Spent (hrs)" dataDxfId="18"/>
    <tableColumn id="12" xr3:uid="{BE76A71C-8DF5-4AD4-AC2E-DC3817EC82A3}" name="Completed" dataDxfId="17"/>
    <tableColumn id="13" xr3:uid="{621B4EE2-DF80-441C-90A1-5CB98A0B7C59}" name="Feedback_Rating" dataDxfId="16"/>
    <tableColumn id="14" xr3:uid="{9543D4AB-B311-405D-B484-2FA472DDFFF9}" name="Session_Attendance" dataDxfId="15"/>
    <tableColumn id="15" xr3:uid="{EFE3BE19-3C52-49C5-AF07-E551B6C9A7EE}" name="Column1" dataDxfId="14"/>
    <tableColumn id="16" xr3:uid="{695F5D7E-284F-4440-BF01-63DD83F42BF9}" name="Column2" dataDxfId="13"/>
    <tableColumn id="17" xr3:uid="{557A3D41-72C3-45AC-B1E6-BD9CF5684BD0}" name="Column3" dataDxfId="12"/>
    <tableColumn id="18" xr3:uid="{13BC9691-866D-40F5-AC68-D35B8E1255D5}" name="Column4" dataDxfId="11"/>
    <tableColumn id="19" xr3:uid="{4C7E2A36-CBA5-40CB-B221-2948A2332E02}" name="Column5" dataDxfId="10"/>
    <tableColumn id="20" xr3:uid="{B757DF5D-CF35-46FC-8741-2A6B402B039D}" name="Column6" dataDxfId="9"/>
    <tableColumn id="21" xr3:uid="{C4574A75-2B51-416F-A149-E6E856919BCD}" name="Column7" dataDxfId="8"/>
    <tableColumn id="24" xr3:uid="{586D18BD-FCF4-468B-8F51-DD92508B445C}" name="Progress" dataDxfId="7">
      <calculatedColumnFormula>VALUE(SUBSTITUTE(Table2[[#This Row],[Progress (%)]],"%",""))</calculatedColumnFormula>
    </tableColumn>
    <tableColumn id="25" xr3:uid="{E87C6BD0-9AAA-42A3-B55E-25BF942DDFBE}" name="Column8" dataDxfId="6">
      <calculatedColumnFormula>IF(Table2[[#This Row],[Progress]]&lt;1,Table2[[#This Row],[Progress]]*100,Table2[[#This Row],[Progress]])</calculatedColumnFormula>
    </tableColumn>
    <tableColumn id="26" xr3:uid="{8CD8BF59-D60A-4800-B6A6-F29F4BC45FA4}" name="Column9" dataDxfId="5">
      <calculatedColumnFormula>Table2[[#This Row],[Column8]]&amp;"%"</calculatedColumnFormula>
    </tableColumn>
    <tableColumn id="22" xr3:uid="{7D8FF195-4064-440E-8EA3-0EE626993154}" name="Total Sessions" dataDxfId="4">
      <calculatedColumnFormula>COUNTA(N2:U2)</calculatedColumnFormula>
    </tableColumn>
    <tableColumn id="23" xr3:uid="{2E3122B7-3705-4468-8290-145879AE25B2}" name="Experience Level" dataDxfId="3">
      <calculatedColumnFormula>IF(Table2[[#This Row],[Age]]&lt;=0,"Unknown", IF(Table2[[#This Row],[Age]]&lt;=22,"Student",IF(Table2[[#This Row],[Age]]&lt;=30,"Early Career", IF(Table2[[#This Row],[Age]]&lt;=40, "Mid Career", IF(Table2[[#This Row],[Age]]&gt;40,"Senior")))))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204"/>
  <sheetViews>
    <sheetView topLeftCell="I1" workbookViewId="0">
      <selection activeCell="J1" sqref="J1"/>
    </sheetView>
  </sheetViews>
  <sheetFormatPr defaultColWidth="12.6640625" defaultRowHeight="22.2" customHeight="1" x14ac:dyDescent="0.25"/>
  <cols>
    <col min="1" max="1" width="36.33203125" bestFit="1" customWidth="1"/>
    <col min="2" max="2" width="29.21875" bestFit="1" customWidth="1"/>
    <col min="3" max="3" width="35.109375" bestFit="1" customWidth="1"/>
    <col min="4" max="4" width="9.33203125" customWidth="1"/>
    <col min="5" max="5" width="10" customWidth="1"/>
    <col min="6" max="6" width="6.21875" style="3" customWidth="1"/>
    <col min="7" max="7" width="17.33203125" style="4" customWidth="1"/>
    <col min="8" max="8" width="26.6640625" bestFit="1" customWidth="1"/>
    <col min="9" max="9" width="18.21875" customWidth="1"/>
    <col min="10" max="10" width="14.5546875" style="25" customWidth="1"/>
    <col min="11" max="11" width="17.88671875" customWidth="1"/>
    <col min="12" max="12" width="12.21875" customWidth="1"/>
    <col min="13" max="13" width="17.88671875" customWidth="1"/>
    <col min="14" max="14" width="23.44140625" bestFit="1" customWidth="1"/>
    <col min="15" max="24" width="12.6640625" style="30"/>
    <col min="25" max="25" width="18.33203125" style="30" bestFit="1" customWidth="1"/>
    <col min="26" max="26" width="20.33203125" style="30" bestFit="1" customWidth="1"/>
    <col min="27" max="27" width="17.88671875" customWidth="1"/>
    <col min="28" max="28" width="16.109375" style="41" bestFit="1" customWidth="1"/>
  </cols>
  <sheetData>
    <row r="1" spans="1:28" s="1" customFormat="1" ht="27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8" t="s">
        <v>7</v>
      </c>
      <c r="I1" s="8" t="s">
        <v>8</v>
      </c>
      <c r="J1" s="23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26" t="s">
        <v>5113</v>
      </c>
      <c r="P1" s="26" t="s">
        <v>5114</v>
      </c>
      <c r="Q1" s="26" t="s">
        <v>5115</v>
      </c>
      <c r="R1" s="26" t="s">
        <v>5116</v>
      </c>
      <c r="S1" s="26" t="s">
        <v>5117</v>
      </c>
      <c r="T1" s="26" t="s">
        <v>5118</v>
      </c>
      <c r="U1" s="26" t="s">
        <v>5119</v>
      </c>
      <c r="V1" s="26" t="s">
        <v>5122</v>
      </c>
      <c r="W1" s="26" t="s">
        <v>5121</v>
      </c>
      <c r="X1" s="26" t="s">
        <v>5123</v>
      </c>
      <c r="Y1" s="27" t="s">
        <v>5120</v>
      </c>
      <c r="Z1" s="31" t="s">
        <v>5129</v>
      </c>
      <c r="AA1" s="8" t="s">
        <v>10</v>
      </c>
      <c r="AB1" s="40" t="s">
        <v>10</v>
      </c>
    </row>
    <row r="2" spans="1:28" ht="22.2" customHeight="1" x14ac:dyDescent="0.25">
      <c r="A2" s="11" t="s">
        <v>14</v>
      </c>
      <c r="B2" s="11" t="s">
        <v>2820</v>
      </c>
      <c r="C2" s="11" t="s">
        <v>15</v>
      </c>
      <c r="D2" s="11" t="s">
        <v>16</v>
      </c>
      <c r="E2" s="11" t="s">
        <v>56</v>
      </c>
      <c r="F2" s="12">
        <v>19</v>
      </c>
      <c r="G2" s="13" t="s">
        <v>17</v>
      </c>
      <c r="H2" s="11" t="s">
        <v>18</v>
      </c>
      <c r="I2" s="11" t="s">
        <v>19</v>
      </c>
      <c r="J2" s="14">
        <v>0.94</v>
      </c>
      <c r="K2" s="11" t="s">
        <v>20</v>
      </c>
      <c r="L2" s="11" t="s">
        <v>33</v>
      </c>
      <c r="M2" s="11">
        <v>1</v>
      </c>
      <c r="N2" s="15">
        <v>45651</v>
      </c>
      <c r="O2" s="16" t="s">
        <v>4013</v>
      </c>
      <c r="P2" s="16" t="s">
        <v>4014</v>
      </c>
      <c r="Q2" s="16" t="s">
        <v>4015</v>
      </c>
      <c r="R2" s="16" t="s">
        <v>4016</v>
      </c>
      <c r="S2" s="16"/>
      <c r="T2" s="16"/>
      <c r="U2" s="16"/>
      <c r="V2" s="16">
        <f>VALUE(SUBSTITUTE(Table2[[#This Row],[Progress (%)]],"%",""))</f>
        <v>0.94</v>
      </c>
      <c r="W2" s="28">
        <f>IF(Table2[[#This Row],[Progress]]&lt;1,Table2[[#This Row],[Progress]]*100,Table2[[#This Row],[Progress]])</f>
        <v>94</v>
      </c>
      <c r="X2" s="28" t="str">
        <f>Table2[[#This Row],[Column8]]&amp;"%"</f>
        <v>94%</v>
      </c>
      <c r="Y2" s="16">
        <f t="shared" ref="Y2:Y65" si="0">COUNTA(N2:U2)</f>
        <v>5</v>
      </c>
      <c r="Z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2" s="11" t="str">
        <f>SUBSTITUTE(Table2[[#This Row],[Time_Spent (hrs)]],"mins","")</f>
        <v xml:space="preserve">90 </v>
      </c>
      <c r="AB2" s="41">
        <f>AA2/60</f>
        <v>1.5</v>
      </c>
    </row>
    <row r="3" spans="1:28" ht="22.2" customHeight="1" x14ac:dyDescent="0.25">
      <c r="A3" s="11" t="s">
        <v>21</v>
      </c>
      <c r="B3" s="11" t="s">
        <v>2821</v>
      </c>
      <c r="C3" s="11" t="s">
        <v>22</v>
      </c>
      <c r="D3" s="11" t="s">
        <v>69</v>
      </c>
      <c r="E3" s="11" t="s">
        <v>23</v>
      </c>
      <c r="F3" s="12">
        <v>42</v>
      </c>
      <c r="G3" s="13" t="s">
        <v>24</v>
      </c>
      <c r="H3" s="11" t="s">
        <v>25</v>
      </c>
      <c r="I3" s="11" t="s">
        <v>26</v>
      </c>
      <c r="J3" s="14">
        <v>0.83</v>
      </c>
      <c r="K3" s="11">
        <v>45</v>
      </c>
      <c r="L3" s="11" t="s">
        <v>27</v>
      </c>
      <c r="M3" s="17"/>
      <c r="N3" s="15">
        <v>45529</v>
      </c>
      <c r="O3" s="16"/>
      <c r="P3" s="16"/>
      <c r="Q3" s="16"/>
      <c r="R3" s="16"/>
      <c r="S3" s="16"/>
      <c r="T3" s="16"/>
      <c r="U3" s="16"/>
      <c r="V3" s="16">
        <f>VALUE(SUBSTITUTE(Table2[[#This Row],[Progress (%)]],"%",""))</f>
        <v>0.83</v>
      </c>
      <c r="W3" s="28">
        <f>IF(Table2[[#This Row],[Progress]]&lt;1,Table2[[#This Row],[Progress]]*100,Table2[[#This Row],[Progress]])</f>
        <v>83</v>
      </c>
      <c r="X3" s="28" t="str">
        <f>Table2[[#This Row],[Column8]]&amp;"%"</f>
        <v>83%</v>
      </c>
      <c r="Y3" s="16">
        <f t="shared" si="0"/>
        <v>1</v>
      </c>
      <c r="Z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3" s="11" t="str">
        <f>SUBSTITUTE(Table2[[#This Row],[Time_Spent (hrs)]],"mins","")</f>
        <v>45</v>
      </c>
      <c r="AB3" s="41">
        <f>AA3/60</f>
        <v>0.75</v>
      </c>
    </row>
    <row r="4" spans="1:28" ht="22.2" customHeight="1" x14ac:dyDescent="0.25">
      <c r="A4" s="11" t="s">
        <v>28</v>
      </c>
      <c r="B4" s="11" t="s">
        <v>2822</v>
      </c>
      <c r="C4" s="11" t="s">
        <v>29</v>
      </c>
      <c r="D4" s="11" t="s">
        <v>69</v>
      </c>
      <c r="E4" s="11" t="s">
        <v>23</v>
      </c>
      <c r="F4" s="18">
        <f>32</f>
        <v>32</v>
      </c>
      <c r="G4" s="13" t="s">
        <v>30</v>
      </c>
      <c r="H4" s="11" t="s">
        <v>31</v>
      </c>
      <c r="I4" s="11" t="s">
        <v>32</v>
      </c>
      <c r="J4" s="14">
        <v>0.48</v>
      </c>
      <c r="K4" s="11">
        <v>2</v>
      </c>
      <c r="L4" s="11" t="s">
        <v>33</v>
      </c>
      <c r="M4" s="11">
        <v>1</v>
      </c>
      <c r="N4" s="15">
        <v>44802</v>
      </c>
      <c r="O4" s="16" t="s">
        <v>4017</v>
      </c>
      <c r="P4" s="16" t="s">
        <v>4018</v>
      </c>
      <c r="Q4" s="16" t="s">
        <v>4019</v>
      </c>
      <c r="R4" s="16"/>
      <c r="S4" s="16"/>
      <c r="T4" s="16"/>
      <c r="U4" s="16"/>
      <c r="V4" s="16">
        <f>VALUE(SUBSTITUTE(Table2[[#This Row],[Progress (%)]],"%",""))</f>
        <v>0.48</v>
      </c>
      <c r="W4" s="28">
        <f>IF(Table2[[#This Row],[Progress]]&lt;1,Table2[[#This Row],[Progress]]*100,Table2[[#This Row],[Progress]])</f>
        <v>48</v>
      </c>
      <c r="X4" s="28" t="str">
        <f>Table2[[#This Row],[Column8]]&amp;"%"</f>
        <v>48%</v>
      </c>
      <c r="Y4" s="16">
        <f t="shared" si="0"/>
        <v>4</v>
      </c>
      <c r="Z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" s="11" t="str">
        <f>SUBSTITUTE(Table2[[#This Row],[Time_Spent (hrs)]],"mins","")</f>
        <v>2</v>
      </c>
      <c r="AB4" s="41" t="str">
        <f>AA4</f>
        <v>2</v>
      </c>
    </row>
    <row r="5" spans="1:28" ht="22.2" customHeight="1" x14ac:dyDescent="0.25">
      <c r="A5" s="11" t="s">
        <v>34</v>
      </c>
      <c r="B5" s="11" t="s">
        <v>2823</v>
      </c>
      <c r="C5" s="11" t="s">
        <v>35</v>
      </c>
      <c r="D5" s="11" t="s">
        <v>16</v>
      </c>
      <c r="E5" s="11" t="s">
        <v>36</v>
      </c>
      <c r="F5" s="12">
        <v>20</v>
      </c>
      <c r="G5" s="13">
        <v>45084</v>
      </c>
      <c r="H5" s="11" t="s">
        <v>37</v>
      </c>
      <c r="I5" s="11" t="s">
        <v>19</v>
      </c>
      <c r="J5" s="14">
        <v>0.46</v>
      </c>
      <c r="K5" s="11" t="s">
        <v>38</v>
      </c>
      <c r="L5" s="11" t="s">
        <v>33</v>
      </c>
      <c r="M5" s="11">
        <v>5</v>
      </c>
      <c r="N5" s="15">
        <v>45113</v>
      </c>
      <c r="O5" s="16" t="s">
        <v>4020</v>
      </c>
      <c r="P5" s="16" t="s">
        <v>4021</v>
      </c>
      <c r="Q5" s="16" t="s">
        <v>4022</v>
      </c>
      <c r="R5" s="16" t="s">
        <v>4023</v>
      </c>
      <c r="S5" s="16"/>
      <c r="T5" s="16"/>
      <c r="U5" s="16"/>
      <c r="V5" s="16">
        <f>VALUE(SUBSTITUTE(Table2[[#This Row],[Progress (%)]],"%",""))</f>
        <v>0.46</v>
      </c>
      <c r="W5" s="28">
        <f>IF(Table2[[#This Row],[Progress]]&lt;1,Table2[[#This Row],[Progress]]*100,Table2[[#This Row],[Progress]])</f>
        <v>46</v>
      </c>
      <c r="X5" s="28" t="str">
        <f>Table2[[#This Row],[Column8]]&amp;"%"</f>
        <v>46%</v>
      </c>
      <c r="Y5" s="16">
        <f t="shared" si="0"/>
        <v>5</v>
      </c>
      <c r="Z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5" s="11" t="str">
        <f>SUBSTITUTE(Table2[[#This Row],[Time_Spent (hrs)]],"hour","")</f>
        <v xml:space="preserve">1 </v>
      </c>
      <c r="AB5" s="41" t="str">
        <f>AA5</f>
        <v xml:space="preserve">1 </v>
      </c>
    </row>
    <row r="6" spans="1:28" ht="22.2" customHeight="1" x14ac:dyDescent="0.25">
      <c r="A6" s="11" t="s">
        <v>39</v>
      </c>
      <c r="B6" s="11" t="s">
        <v>2824</v>
      </c>
      <c r="C6" s="11" t="s">
        <v>40</v>
      </c>
      <c r="D6" s="11" t="s">
        <v>16</v>
      </c>
      <c r="E6" s="11" t="s">
        <v>41</v>
      </c>
      <c r="F6" s="12">
        <f>32</f>
        <v>32</v>
      </c>
      <c r="G6" s="13">
        <v>45599</v>
      </c>
      <c r="H6" s="11" t="s">
        <v>42</v>
      </c>
      <c r="I6" s="11" t="s">
        <v>32</v>
      </c>
      <c r="J6" s="14">
        <v>0.26</v>
      </c>
      <c r="K6" s="11" t="s">
        <v>20</v>
      </c>
      <c r="L6" s="11" t="s">
        <v>33</v>
      </c>
      <c r="M6" s="17"/>
      <c r="N6" s="15">
        <v>45362</v>
      </c>
      <c r="O6" s="16" t="s">
        <v>4024</v>
      </c>
      <c r="P6" s="16" t="s">
        <v>4025</v>
      </c>
      <c r="Q6" s="16" t="s">
        <v>4026</v>
      </c>
      <c r="R6" s="16" t="s">
        <v>4027</v>
      </c>
      <c r="S6" s="16" t="s">
        <v>4028</v>
      </c>
      <c r="T6" s="16"/>
      <c r="U6" s="16"/>
      <c r="V6" s="16">
        <f>VALUE(SUBSTITUTE(Table2[[#This Row],[Progress (%)]],"%",""))</f>
        <v>0.26</v>
      </c>
      <c r="W6" s="28">
        <f>IF(Table2[[#This Row],[Progress]]&lt;1,Table2[[#This Row],[Progress]]*100,Table2[[#This Row],[Progress]])</f>
        <v>26</v>
      </c>
      <c r="X6" s="28" t="str">
        <f>Table2[[#This Row],[Column8]]&amp;"%"</f>
        <v>26%</v>
      </c>
      <c r="Y6" s="16">
        <f t="shared" si="0"/>
        <v>6</v>
      </c>
      <c r="Z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" s="11" t="str">
        <f>SUBSTITUTE(Table2[[#This Row],[Time_Spent (hrs)]],"mins","")</f>
        <v xml:space="preserve">90 </v>
      </c>
      <c r="AB6" s="41">
        <f>AA6/60</f>
        <v>1.5</v>
      </c>
    </row>
    <row r="7" spans="1:28" ht="22.2" customHeight="1" x14ac:dyDescent="0.25">
      <c r="A7" s="11" t="s">
        <v>43</v>
      </c>
      <c r="B7" s="11" t="s">
        <v>2825</v>
      </c>
      <c r="C7" s="11" t="s">
        <v>44</v>
      </c>
      <c r="D7" s="11" t="s">
        <v>16</v>
      </c>
      <c r="E7" s="11" t="s">
        <v>56</v>
      </c>
      <c r="F7" s="12">
        <v>26</v>
      </c>
      <c r="G7" s="13" t="s">
        <v>45</v>
      </c>
      <c r="H7" s="11" t="s">
        <v>46</v>
      </c>
      <c r="I7" s="11" t="s">
        <v>47</v>
      </c>
      <c r="J7" s="14">
        <v>0.98</v>
      </c>
      <c r="K7" s="11" t="s">
        <v>38</v>
      </c>
      <c r="L7" s="11" t="s">
        <v>27</v>
      </c>
      <c r="M7" s="11">
        <v>6</v>
      </c>
      <c r="N7" s="15">
        <v>44999</v>
      </c>
      <c r="O7" s="16" t="s">
        <v>4029</v>
      </c>
      <c r="P7" s="16" t="s">
        <v>4030</v>
      </c>
      <c r="Q7" s="16" t="s">
        <v>4031</v>
      </c>
      <c r="R7" s="16"/>
      <c r="S7" s="16"/>
      <c r="T7" s="16"/>
      <c r="U7" s="16"/>
      <c r="V7" s="16">
        <f>VALUE(SUBSTITUTE(Table2[[#This Row],[Progress (%)]],"%",""))</f>
        <v>0.98</v>
      </c>
      <c r="W7" s="28">
        <f>IF(Table2[[#This Row],[Progress]]&lt;1,Table2[[#This Row],[Progress]]*100,Table2[[#This Row],[Progress]])</f>
        <v>98</v>
      </c>
      <c r="X7" s="28" t="str">
        <f>Table2[[#This Row],[Column8]]&amp;"%"</f>
        <v>98%</v>
      </c>
      <c r="Y7" s="16">
        <f t="shared" si="0"/>
        <v>4</v>
      </c>
      <c r="Z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" s="11" t="str">
        <f>SUBSTITUTE(Table2[[#This Row],[Time_Spent (hrs)]],"hour","")</f>
        <v xml:space="preserve">1 </v>
      </c>
      <c r="AB7" s="41" t="str">
        <f>AA7</f>
        <v xml:space="preserve">1 </v>
      </c>
    </row>
    <row r="8" spans="1:28" ht="22.2" customHeight="1" x14ac:dyDescent="0.25">
      <c r="A8" s="11" t="s">
        <v>48</v>
      </c>
      <c r="B8" s="11" t="s">
        <v>2826</v>
      </c>
      <c r="C8" s="11" t="s">
        <v>49</v>
      </c>
      <c r="D8" s="11" t="s">
        <v>69</v>
      </c>
      <c r="E8" s="11" t="s">
        <v>56</v>
      </c>
      <c r="F8" s="18">
        <f>32</f>
        <v>32</v>
      </c>
      <c r="G8" s="13">
        <v>45146</v>
      </c>
      <c r="H8" s="11" t="s">
        <v>31</v>
      </c>
      <c r="I8" s="11" t="s">
        <v>32</v>
      </c>
      <c r="J8" s="14">
        <v>0.82</v>
      </c>
      <c r="K8" s="11" t="s">
        <v>50</v>
      </c>
      <c r="L8" s="11" t="s">
        <v>33</v>
      </c>
      <c r="M8" s="11">
        <v>4</v>
      </c>
      <c r="N8" s="15">
        <v>45146</v>
      </c>
      <c r="O8" s="16" t="s">
        <v>4032</v>
      </c>
      <c r="P8" s="16" t="s">
        <v>4033</v>
      </c>
      <c r="Q8" s="16" t="s">
        <v>4034</v>
      </c>
      <c r="R8" s="16" t="s">
        <v>4035</v>
      </c>
      <c r="S8" s="16" t="s">
        <v>4036</v>
      </c>
      <c r="T8" s="16" t="s">
        <v>4037</v>
      </c>
      <c r="U8" s="16" t="s">
        <v>4038</v>
      </c>
      <c r="V8" s="16">
        <f>VALUE(SUBSTITUTE(Table2[[#This Row],[Progress (%)]],"%",""))</f>
        <v>0.82</v>
      </c>
      <c r="W8" s="28">
        <f>IF(Table2[[#This Row],[Progress]]&lt;1,Table2[[#This Row],[Progress]]*100,Table2[[#This Row],[Progress]])</f>
        <v>82</v>
      </c>
      <c r="X8" s="28" t="str">
        <f>Table2[[#This Row],[Column8]]&amp;"%"</f>
        <v>82%</v>
      </c>
      <c r="Y8" s="16">
        <f t="shared" si="0"/>
        <v>8</v>
      </c>
      <c r="Z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" s="11" t="str">
        <f>SUBSTITUTE(Table2[[#This Row],[Time_Spent (hrs)]],"minutes","")</f>
        <v xml:space="preserve">120 </v>
      </c>
      <c r="AB8" s="41">
        <f>AA8/60</f>
        <v>2</v>
      </c>
    </row>
    <row r="9" spans="1:28" ht="22.2" customHeight="1" x14ac:dyDescent="0.25">
      <c r="A9" s="11" t="s">
        <v>51</v>
      </c>
      <c r="B9" s="11" t="s">
        <v>2827</v>
      </c>
      <c r="C9" s="11" t="s">
        <v>52</v>
      </c>
      <c r="D9" s="11" t="s">
        <v>16</v>
      </c>
      <c r="E9" s="11" t="s">
        <v>56</v>
      </c>
      <c r="F9" s="12">
        <f>32</f>
        <v>32</v>
      </c>
      <c r="G9" s="13">
        <v>44753</v>
      </c>
      <c r="H9" s="11" t="s">
        <v>53</v>
      </c>
      <c r="I9" s="11" t="s">
        <v>26</v>
      </c>
      <c r="J9" s="14">
        <v>0.19</v>
      </c>
      <c r="K9" s="11">
        <v>1.5</v>
      </c>
      <c r="L9" s="11" t="s">
        <v>27</v>
      </c>
      <c r="M9" s="17"/>
      <c r="N9" s="15">
        <v>44872</v>
      </c>
      <c r="O9" s="16" t="s">
        <v>4039</v>
      </c>
      <c r="P9" s="16"/>
      <c r="Q9" s="16"/>
      <c r="R9" s="16"/>
      <c r="S9" s="16"/>
      <c r="T9" s="16"/>
      <c r="U9" s="16"/>
      <c r="V9" s="16">
        <f>VALUE(SUBSTITUTE(Table2[[#This Row],[Progress (%)]],"%",""))</f>
        <v>0.19</v>
      </c>
      <c r="W9" s="28">
        <f>IF(Table2[[#This Row],[Progress]]&lt;1,Table2[[#This Row],[Progress]]*100,Table2[[#This Row],[Progress]])</f>
        <v>19</v>
      </c>
      <c r="X9" s="28" t="str">
        <f>Table2[[#This Row],[Column8]]&amp;"%"</f>
        <v>19%</v>
      </c>
      <c r="Y9" s="16">
        <f t="shared" si="0"/>
        <v>2</v>
      </c>
      <c r="Z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" s="11" t="str">
        <f>SUBSTITUTE(Table2[[#This Row],[Time_Spent (hrs)]],"mins","")</f>
        <v>1.5</v>
      </c>
      <c r="AB9" s="41" t="str">
        <f>AA9</f>
        <v>1.5</v>
      </c>
    </row>
    <row r="10" spans="1:28" ht="22.2" customHeight="1" x14ac:dyDescent="0.25">
      <c r="A10" s="11" t="s">
        <v>54</v>
      </c>
      <c r="B10" s="11" t="s">
        <v>2828</v>
      </c>
      <c r="C10" s="11" t="s">
        <v>55</v>
      </c>
      <c r="D10" s="11" t="s">
        <v>16</v>
      </c>
      <c r="E10" s="11" t="s">
        <v>56</v>
      </c>
      <c r="F10" s="18">
        <f>32</f>
        <v>32</v>
      </c>
      <c r="G10" s="13">
        <v>45450</v>
      </c>
      <c r="H10" s="11" t="s">
        <v>57</v>
      </c>
      <c r="I10" s="11" t="s">
        <v>32</v>
      </c>
      <c r="J10" s="14">
        <v>0.87</v>
      </c>
      <c r="K10" s="11" t="s">
        <v>38</v>
      </c>
      <c r="L10" s="11" t="s">
        <v>27</v>
      </c>
      <c r="M10" s="11">
        <v>5</v>
      </c>
      <c r="N10" s="19">
        <v>45450</v>
      </c>
      <c r="O10" s="16"/>
      <c r="P10" s="16"/>
      <c r="Q10" s="16"/>
      <c r="R10" s="16"/>
      <c r="S10" s="16"/>
      <c r="T10" s="16"/>
      <c r="U10" s="16"/>
      <c r="V10" s="16">
        <f>VALUE(SUBSTITUTE(Table2[[#This Row],[Progress (%)]],"%",""))</f>
        <v>0.87</v>
      </c>
      <c r="W10" s="28">
        <f>IF(Table2[[#This Row],[Progress]]&lt;1,Table2[[#This Row],[Progress]]*100,Table2[[#This Row],[Progress]])</f>
        <v>87</v>
      </c>
      <c r="X10" s="28" t="str">
        <f>Table2[[#This Row],[Column8]]&amp;"%"</f>
        <v>87%</v>
      </c>
      <c r="Y10" s="16">
        <f t="shared" si="0"/>
        <v>1</v>
      </c>
      <c r="Z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" s="11" t="str">
        <f>SUBSTITUTE(Table2[[#This Row],[Time_Spent (hrs)]],"hour","")</f>
        <v xml:space="preserve">1 </v>
      </c>
      <c r="AB10" s="41" t="str">
        <f>AA10</f>
        <v xml:space="preserve">1 </v>
      </c>
    </row>
    <row r="11" spans="1:28" ht="22.2" customHeight="1" x14ac:dyDescent="0.25">
      <c r="A11" s="11" t="s">
        <v>58</v>
      </c>
      <c r="B11" s="11" t="s">
        <v>2829</v>
      </c>
      <c r="C11" s="11" t="s">
        <v>59</v>
      </c>
      <c r="D11" s="11" t="s">
        <v>16</v>
      </c>
      <c r="E11" s="11" t="s">
        <v>41</v>
      </c>
      <c r="F11" s="12">
        <v>29</v>
      </c>
      <c r="G11" s="13">
        <v>44899</v>
      </c>
      <c r="H11" s="11" t="s">
        <v>57</v>
      </c>
      <c r="I11" s="11" t="s">
        <v>32</v>
      </c>
      <c r="J11" s="14">
        <v>0.8</v>
      </c>
      <c r="K11" s="11">
        <v>45</v>
      </c>
      <c r="L11" s="11" t="s">
        <v>27</v>
      </c>
      <c r="M11" s="11">
        <v>3</v>
      </c>
      <c r="N11" s="15">
        <v>44663</v>
      </c>
      <c r="O11" s="16" t="s">
        <v>4040</v>
      </c>
      <c r="P11" s="16" t="s">
        <v>4041</v>
      </c>
      <c r="Q11" s="16"/>
      <c r="R11" s="16"/>
      <c r="S11" s="16"/>
      <c r="T11" s="16"/>
      <c r="U11" s="16"/>
      <c r="V11" s="16">
        <f>VALUE(SUBSTITUTE(Table2[[#This Row],[Progress (%)]],"%",""))</f>
        <v>0.8</v>
      </c>
      <c r="W11" s="28">
        <f>IF(Table2[[#This Row],[Progress]]&lt;1,Table2[[#This Row],[Progress]]*100,Table2[[#This Row],[Progress]])</f>
        <v>80</v>
      </c>
      <c r="X11" s="28" t="str">
        <f>Table2[[#This Row],[Column8]]&amp;"%"</f>
        <v>80%</v>
      </c>
      <c r="Y11" s="16">
        <f t="shared" si="0"/>
        <v>3</v>
      </c>
      <c r="Z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1" s="11" t="str">
        <f>SUBSTITUTE(Table2[[#This Row],[Time_Spent (hrs)]],"mins","")</f>
        <v>45</v>
      </c>
      <c r="AB11" s="41">
        <f t="shared" ref="AB11:AB12" si="1">AA11/60</f>
        <v>0.75</v>
      </c>
    </row>
    <row r="12" spans="1:28" ht="22.2" customHeight="1" x14ac:dyDescent="0.25">
      <c r="A12" s="11" t="s">
        <v>60</v>
      </c>
      <c r="B12" s="11" t="s">
        <v>2830</v>
      </c>
      <c r="C12" s="11" t="s">
        <v>61</v>
      </c>
      <c r="D12" s="11" t="s">
        <v>16</v>
      </c>
      <c r="E12" s="11" t="s">
        <v>56</v>
      </c>
      <c r="F12" s="12">
        <f>32</f>
        <v>32</v>
      </c>
      <c r="G12" s="13">
        <v>45511</v>
      </c>
      <c r="H12" s="11" t="s">
        <v>37</v>
      </c>
      <c r="I12" s="11" t="s">
        <v>19</v>
      </c>
      <c r="J12" s="14">
        <v>0.46</v>
      </c>
      <c r="K12" s="11" t="s">
        <v>50</v>
      </c>
      <c r="L12" s="11" t="s">
        <v>27</v>
      </c>
      <c r="M12" s="11">
        <v>6</v>
      </c>
      <c r="N12" s="15">
        <v>45481</v>
      </c>
      <c r="O12" s="16" t="s">
        <v>4042</v>
      </c>
      <c r="P12" s="16" t="s">
        <v>4043</v>
      </c>
      <c r="Q12" s="16" t="s">
        <v>4044</v>
      </c>
      <c r="R12" s="16" t="s">
        <v>4045</v>
      </c>
      <c r="S12" s="16" t="s">
        <v>4046</v>
      </c>
      <c r="T12" s="16"/>
      <c r="U12" s="16"/>
      <c r="V12" s="16">
        <f>VALUE(SUBSTITUTE(Table2[[#This Row],[Progress (%)]],"%",""))</f>
        <v>0.46</v>
      </c>
      <c r="W12" s="28">
        <f>IF(Table2[[#This Row],[Progress]]&lt;1,Table2[[#This Row],[Progress]]*100,Table2[[#This Row],[Progress]])</f>
        <v>46</v>
      </c>
      <c r="X12" s="28" t="str">
        <f>Table2[[#This Row],[Column8]]&amp;"%"</f>
        <v>46%</v>
      </c>
      <c r="Y12" s="16">
        <f t="shared" si="0"/>
        <v>6</v>
      </c>
      <c r="Z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2" s="11" t="str">
        <f>SUBSTITUTE(Table2[[#This Row],[Time_Spent (hrs)]],"minutes","")</f>
        <v xml:space="preserve">120 </v>
      </c>
      <c r="AB12" s="41">
        <f t="shared" si="1"/>
        <v>2</v>
      </c>
    </row>
    <row r="13" spans="1:28" ht="22.2" customHeight="1" x14ac:dyDescent="0.25">
      <c r="A13" s="11" t="s">
        <v>62</v>
      </c>
      <c r="B13" s="11" t="s">
        <v>2831</v>
      </c>
      <c r="C13" s="11" t="s">
        <v>63</v>
      </c>
      <c r="D13" s="11" t="s">
        <v>69</v>
      </c>
      <c r="E13" s="11" t="s">
        <v>64</v>
      </c>
      <c r="F13" s="12">
        <f>32</f>
        <v>32</v>
      </c>
      <c r="G13" s="13" t="s">
        <v>65</v>
      </c>
      <c r="H13" s="11" t="s">
        <v>66</v>
      </c>
      <c r="I13" s="11" t="s">
        <v>26</v>
      </c>
      <c r="J13" s="14">
        <v>0.7</v>
      </c>
      <c r="K13" s="11" t="s">
        <v>38</v>
      </c>
      <c r="L13" s="11" t="s">
        <v>33</v>
      </c>
      <c r="M13" s="11">
        <v>2</v>
      </c>
      <c r="N13" s="15">
        <v>44791</v>
      </c>
      <c r="O13" s="16" t="s">
        <v>4047</v>
      </c>
      <c r="P13" s="16" t="s">
        <v>4048</v>
      </c>
      <c r="Q13" s="16"/>
      <c r="R13" s="16"/>
      <c r="S13" s="16"/>
      <c r="T13" s="16"/>
      <c r="U13" s="16"/>
      <c r="V13" s="16">
        <f>VALUE(SUBSTITUTE(Table2[[#This Row],[Progress (%)]],"%",""))</f>
        <v>0.7</v>
      </c>
      <c r="W13" s="28">
        <f>IF(Table2[[#This Row],[Progress]]&lt;1,Table2[[#This Row],[Progress]]*100,Table2[[#This Row],[Progress]])</f>
        <v>70</v>
      </c>
      <c r="X13" s="28" t="str">
        <f>Table2[[#This Row],[Column8]]&amp;"%"</f>
        <v>70%</v>
      </c>
      <c r="Y13" s="16">
        <f t="shared" si="0"/>
        <v>3</v>
      </c>
      <c r="Z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3" s="11" t="str">
        <f>SUBSTITUTE(Table2[[#This Row],[Time_Spent (hrs)]],"hour","")</f>
        <v xml:space="preserve">1 </v>
      </c>
      <c r="AB13" s="41" t="str">
        <f>AA13</f>
        <v xml:space="preserve">1 </v>
      </c>
    </row>
    <row r="14" spans="1:28" ht="22.2" customHeight="1" x14ac:dyDescent="0.25">
      <c r="A14" s="11" t="s">
        <v>67</v>
      </c>
      <c r="B14" s="11" t="s">
        <v>2832</v>
      </c>
      <c r="C14" s="11" t="s">
        <v>68</v>
      </c>
      <c r="D14" s="11" t="s">
        <v>69</v>
      </c>
      <c r="E14" s="11" t="s">
        <v>23</v>
      </c>
      <c r="F14" s="12">
        <f>32</f>
        <v>32</v>
      </c>
      <c r="G14" s="13">
        <v>44960</v>
      </c>
      <c r="H14" s="11" t="s">
        <v>42</v>
      </c>
      <c r="I14" s="11" t="s">
        <v>32</v>
      </c>
      <c r="J14" s="14">
        <v>0.56999999999999995</v>
      </c>
      <c r="K14" s="11" t="s">
        <v>50</v>
      </c>
      <c r="L14" s="11" t="s">
        <v>27</v>
      </c>
      <c r="M14" s="11">
        <v>1</v>
      </c>
      <c r="N14" s="15">
        <v>44987</v>
      </c>
      <c r="O14" s="16" t="s">
        <v>4049</v>
      </c>
      <c r="P14" s="16" t="s">
        <v>4050</v>
      </c>
      <c r="Q14" s="16" t="s">
        <v>4051</v>
      </c>
      <c r="R14" s="16" t="s">
        <v>4052</v>
      </c>
      <c r="S14" s="16" t="s">
        <v>4053</v>
      </c>
      <c r="T14" s="16"/>
      <c r="U14" s="16"/>
      <c r="V14" s="16">
        <f>VALUE(SUBSTITUTE(Table2[[#This Row],[Progress (%)]],"%",""))</f>
        <v>0.56999999999999995</v>
      </c>
      <c r="W14" s="28">
        <f>IF(Table2[[#This Row],[Progress]]&lt;1,Table2[[#This Row],[Progress]]*100,Table2[[#This Row],[Progress]])</f>
        <v>56.999999999999993</v>
      </c>
      <c r="X14" s="28" t="str">
        <f>Table2[[#This Row],[Column8]]&amp;"%"</f>
        <v>57%</v>
      </c>
      <c r="Y14" s="16">
        <f t="shared" si="0"/>
        <v>6</v>
      </c>
      <c r="Z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4" s="11" t="str">
        <f>SUBSTITUTE(Table2[[#This Row],[Time_Spent (hrs)]],"minutes","")</f>
        <v xml:space="preserve">120 </v>
      </c>
      <c r="AB14" s="41">
        <f>AA14/60</f>
        <v>2</v>
      </c>
    </row>
    <row r="15" spans="1:28" ht="22.2" customHeight="1" x14ac:dyDescent="0.25">
      <c r="A15" s="11" t="s">
        <v>70</v>
      </c>
      <c r="B15" s="11" t="s">
        <v>2833</v>
      </c>
      <c r="C15" s="11" t="s">
        <v>71</v>
      </c>
      <c r="D15" s="11" t="s">
        <v>16</v>
      </c>
      <c r="E15" s="11" t="s">
        <v>23</v>
      </c>
      <c r="F15" s="12">
        <f>32</f>
        <v>32</v>
      </c>
      <c r="G15" s="13" t="s">
        <v>72</v>
      </c>
      <c r="H15" s="11" t="s">
        <v>18</v>
      </c>
      <c r="I15" s="11" t="s">
        <v>19</v>
      </c>
      <c r="J15" s="14">
        <v>0.09</v>
      </c>
      <c r="K15" s="11">
        <v>1.5</v>
      </c>
      <c r="L15" s="11" t="s">
        <v>27</v>
      </c>
      <c r="M15" s="11">
        <v>5</v>
      </c>
      <c r="N15" s="15">
        <v>45043</v>
      </c>
      <c r="O15" s="16" t="s">
        <v>4054</v>
      </c>
      <c r="P15" s="16"/>
      <c r="Q15" s="16"/>
      <c r="R15" s="16"/>
      <c r="S15" s="16"/>
      <c r="T15" s="16"/>
      <c r="U15" s="16"/>
      <c r="V15" s="16">
        <f>VALUE(SUBSTITUTE(Table2[[#This Row],[Progress (%)]],"%",""))</f>
        <v>0.09</v>
      </c>
      <c r="W15" s="28">
        <f>IF(Table2[[#This Row],[Progress]]&lt;1,Table2[[#This Row],[Progress]]*100,Table2[[#This Row],[Progress]])</f>
        <v>9</v>
      </c>
      <c r="X15" s="28" t="str">
        <f>Table2[[#This Row],[Column8]]&amp;"%"</f>
        <v>9%</v>
      </c>
      <c r="Y15" s="16">
        <f t="shared" si="0"/>
        <v>2</v>
      </c>
      <c r="Z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5" s="11" t="str">
        <f>SUBSTITUTE(Table2[[#This Row],[Time_Spent (hrs)]],"mins","")</f>
        <v>1.5</v>
      </c>
      <c r="AB15" s="41" t="str">
        <f>AA15</f>
        <v>1.5</v>
      </c>
    </row>
    <row r="16" spans="1:28" ht="22.2" customHeight="1" x14ac:dyDescent="0.25">
      <c r="A16" s="11" t="s">
        <v>73</v>
      </c>
      <c r="B16" s="11" t="s">
        <v>2834</v>
      </c>
      <c r="C16" s="11" t="s">
        <v>74</v>
      </c>
      <c r="D16" s="11" t="s">
        <v>69</v>
      </c>
      <c r="E16" s="11" t="s">
        <v>56</v>
      </c>
      <c r="F16" s="12">
        <f>32</f>
        <v>32</v>
      </c>
      <c r="G16" s="13">
        <v>45049</v>
      </c>
      <c r="H16" s="11" t="s">
        <v>53</v>
      </c>
      <c r="I16" s="11" t="s">
        <v>26</v>
      </c>
      <c r="J16" s="14">
        <v>0.24</v>
      </c>
      <c r="K16" s="11" t="s">
        <v>50</v>
      </c>
      <c r="L16" s="11" t="s">
        <v>33</v>
      </c>
      <c r="M16" s="11">
        <v>1</v>
      </c>
      <c r="N16" s="15">
        <v>44990</v>
      </c>
      <c r="O16" s="16" t="s">
        <v>4055</v>
      </c>
      <c r="P16" s="16" t="s">
        <v>4056</v>
      </c>
      <c r="Q16" s="16" t="s">
        <v>4057</v>
      </c>
      <c r="R16" s="16"/>
      <c r="S16" s="16"/>
      <c r="T16" s="16"/>
      <c r="U16" s="16"/>
      <c r="V16" s="16">
        <f>VALUE(SUBSTITUTE(Table2[[#This Row],[Progress (%)]],"%",""))</f>
        <v>0.24</v>
      </c>
      <c r="W16" s="28">
        <f>IF(Table2[[#This Row],[Progress]]&lt;1,Table2[[#This Row],[Progress]]*100,Table2[[#This Row],[Progress]])</f>
        <v>24</v>
      </c>
      <c r="X16" s="28" t="str">
        <f>Table2[[#This Row],[Column8]]&amp;"%"</f>
        <v>24%</v>
      </c>
      <c r="Y16" s="16">
        <f t="shared" si="0"/>
        <v>4</v>
      </c>
      <c r="Z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6" s="11" t="str">
        <f>SUBSTITUTE(Table2[[#This Row],[Time_Spent (hrs)]],"minutes","")</f>
        <v xml:space="preserve">120 </v>
      </c>
      <c r="AB16" s="41">
        <f>AA16/60</f>
        <v>2</v>
      </c>
    </row>
    <row r="17" spans="1:28" ht="22.2" customHeight="1" x14ac:dyDescent="0.25">
      <c r="A17" s="11" t="s">
        <v>75</v>
      </c>
      <c r="B17" s="11" t="s">
        <v>2835</v>
      </c>
      <c r="C17" s="11" t="s">
        <v>76</v>
      </c>
      <c r="D17" s="11" t="s">
        <v>69</v>
      </c>
      <c r="E17" s="11" t="s">
        <v>56</v>
      </c>
      <c r="F17" s="18">
        <f>32</f>
        <v>32</v>
      </c>
      <c r="G17" s="13">
        <v>45414</v>
      </c>
      <c r="H17" s="11" t="s">
        <v>18</v>
      </c>
      <c r="I17" s="11" t="s">
        <v>19</v>
      </c>
      <c r="J17" s="14">
        <v>0.13</v>
      </c>
      <c r="K17" s="11" t="s">
        <v>38</v>
      </c>
      <c r="L17" s="11" t="s">
        <v>27</v>
      </c>
      <c r="M17" s="11">
        <v>2</v>
      </c>
      <c r="N17" s="15">
        <v>45327</v>
      </c>
      <c r="O17" s="16" t="s">
        <v>4058</v>
      </c>
      <c r="P17" s="16" t="s">
        <v>4059</v>
      </c>
      <c r="Q17" s="16" t="s">
        <v>4060</v>
      </c>
      <c r="R17" s="16" t="s">
        <v>4061</v>
      </c>
      <c r="S17" s="16" t="s">
        <v>4062</v>
      </c>
      <c r="T17" s="16" t="s">
        <v>4024</v>
      </c>
      <c r="U17" s="16"/>
      <c r="V17" s="16">
        <f>VALUE(SUBSTITUTE(Table2[[#This Row],[Progress (%)]],"%",""))</f>
        <v>0.13</v>
      </c>
      <c r="W17" s="28">
        <f>IF(Table2[[#This Row],[Progress]]&lt;1,Table2[[#This Row],[Progress]]*100,Table2[[#This Row],[Progress]])</f>
        <v>13</v>
      </c>
      <c r="X17" s="28" t="str">
        <f>Table2[[#This Row],[Column8]]&amp;"%"</f>
        <v>13%</v>
      </c>
      <c r="Y17" s="16">
        <f t="shared" si="0"/>
        <v>7</v>
      </c>
      <c r="Z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7" s="11" t="str">
        <f>SUBSTITUTE(Table2[[#This Row],[Time_Spent (hrs)]],"hour","")</f>
        <v xml:space="preserve">1 </v>
      </c>
      <c r="AB17" s="41" t="str">
        <f>AA17</f>
        <v xml:space="preserve">1 </v>
      </c>
    </row>
    <row r="18" spans="1:28" ht="22.2" customHeight="1" x14ac:dyDescent="0.25">
      <c r="A18" s="11" t="s">
        <v>77</v>
      </c>
      <c r="B18" s="11" t="s">
        <v>2836</v>
      </c>
      <c r="C18" s="11" t="s">
        <v>78</v>
      </c>
      <c r="D18" s="11" t="s">
        <v>16</v>
      </c>
      <c r="E18" s="11" t="s">
        <v>41</v>
      </c>
      <c r="F18" s="18">
        <f>32</f>
        <v>32</v>
      </c>
      <c r="G18" s="13">
        <v>45354</v>
      </c>
      <c r="H18" s="11" t="s">
        <v>79</v>
      </c>
      <c r="I18" s="11" t="s">
        <v>47</v>
      </c>
      <c r="J18" s="14">
        <v>0.69</v>
      </c>
      <c r="K18" s="11">
        <v>1.5</v>
      </c>
      <c r="L18" s="11" t="s">
        <v>33</v>
      </c>
      <c r="M18" s="11">
        <v>6</v>
      </c>
      <c r="N18" s="15">
        <v>45354</v>
      </c>
      <c r="O18" s="16" t="s">
        <v>4063</v>
      </c>
      <c r="P18" s="16"/>
      <c r="Q18" s="16"/>
      <c r="R18" s="16"/>
      <c r="S18" s="16"/>
      <c r="T18" s="16"/>
      <c r="U18" s="16"/>
      <c r="V18" s="16">
        <f>VALUE(SUBSTITUTE(Table2[[#This Row],[Progress (%)]],"%",""))</f>
        <v>0.69</v>
      </c>
      <c r="W18" s="28">
        <f>IF(Table2[[#This Row],[Progress]]&lt;1,Table2[[#This Row],[Progress]]*100,Table2[[#This Row],[Progress]])</f>
        <v>69</v>
      </c>
      <c r="X18" s="28" t="str">
        <f>Table2[[#This Row],[Column8]]&amp;"%"</f>
        <v>69%</v>
      </c>
      <c r="Y18" s="16">
        <f t="shared" si="0"/>
        <v>2</v>
      </c>
      <c r="Z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8" s="11" t="str">
        <f>SUBSTITUTE(Table2[[#This Row],[Time_Spent (hrs)]],"mins","")</f>
        <v>1.5</v>
      </c>
      <c r="AB18" s="41" t="str">
        <f>AA18</f>
        <v>1.5</v>
      </c>
    </row>
    <row r="19" spans="1:28" ht="22.2" customHeight="1" x14ac:dyDescent="0.25">
      <c r="A19" s="11" t="s">
        <v>80</v>
      </c>
      <c r="B19" s="11" t="s">
        <v>2837</v>
      </c>
      <c r="C19" s="11" t="s">
        <v>81</v>
      </c>
      <c r="D19" s="11" t="s">
        <v>16</v>
      </c>
      <c r="E19" s="11" t="s">
        <v>41</v>
      </c>
      <c r="F19" s="18">
        <f>32</f>
        <v>32</v>
      </c>
      <c r="G19" s="13" t="s">
        <v>82</v>
      </c>
      <c r="H19" s="11" t="s">
        <v>18</v>
      </c>
      <c r="I19" s="11" t="s">
        <v>19</v>
      </c>
      <c r="J19" s="14">
        <v>0.33</v>
      </c>
      <c r="K19" s="11">
        <v>1.5</v>
      </c>
      <c r="L19" s="11" t="s">
        <v>27</v>
      </c>
      <c r="M19" s="11">
        <v>6</v>
      </c>
      <c r="N19" s="15">
        <v>45289</v>
      </c>
      <c r="O19" s="16" t="s">
        <v>4064</v>
      </c>
      <c r="P19" s="16" t="s">
        <v>4065</v>
      </c>
      <c r="Q19" s="16" t="s">
        <v>4066</v>
      </c>
      <c r="R19" s="16" t="s">
        <v>4067</v>
      </c>
      <c r="S19" s="16" t="s">
        <v>4068</v>
      </c>
      <c r="T19" s="16" t="s">
        <v>4069</v>
      </c>
      <c r="U19" s="16"/>
      <c r="V19" s="16">
        <f>VALUE(SUBSTITUTE(Table2[[#This Row],[Progress (%)]],"%",""))</f>
        <v>0.33</v>
      </c>
      <c r="W19" s="28">
        <f>IF(Table2[[#This Row],[Progress]]&lt;1,Table2[[#This Row],[Progress]]*100,Table2[[#This Row],[Progress]])</f>
        <v>33</v>
      </c>
      <c r="X19" s="28" t="str">
        <f>Table2[[#This Row],[Column8]]&amp;"%"</f>
        <v>33%</v>
      </c>
      <c r="Y19" s="16">
        <f t="shared" si="0"/>
        <v>7</v>
      </c>
      <c r="Z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9" s="11" t="str">
        <f>SUBSTITUTE(Table2[[#This Row],[Time_Spent (hrs)]],"mins","")</f>
        <v>1.5</v>
      </c>
      <c r="AB19" s="41" t="str">
        <f t="shared" ref="AB19:AB20" si="2">AA19</f>
        <v>1.5</v>
      </c>
    </row>
    <row r="20" spans="1:28" ht="22.2" customHeight="1" x14ac:dyDescent="0.25">
      <c r="A20" s="11" t="s">
        <v>83</v>
      </c>
      <c r="B20" s="11" t="s">
        <v>2838</v>
      </c>
      <c r="C20" s="11" t="s">
        <v>84</v>
      </c>
      <c r="D20" s="11" t="s">
        <v>69</v>
      </c>
      <c r="E20" s="11" t="s">
        <v>23</v>
      </c>
      <c r="F20" s="12">
        <v>34</v>
      </c>
      <c r="G20" s="13" t="s">
        <v>85</v>
      </c>
      <c r="H20" s="11" t="s">
        <v>25</v>
      </c>
      <c r="I20" s="11" t="s">
        <v>26</v>
      </c>
      <c r="J20" s="14">
        <v>0.06</v>
      </c>
      <c r="K20" s="11" t="s">
        <v>38</v>
      </c>
      <c r="L20" s="11" t="s">
        <v>27</v>
      </c>
      <c r="M20" s="11">
        <v>5</v>
      </c>
      <c r="N20" s="15">
        <v>45740</v>
      </c>
      <c r="O20" s="16"/>
      <c r="P20" s="16"/>
      <c r="Q20" s="16"/>
      <c r="R20" s="16"/>
      <c r="S20" s="16"/>
      <c r="T20" s="16"/>
      <c r="U20" s="16"/>
      <c r="V20" s="16">
        <f>VALUE(SUBSTITUTE(Table2[[#This Row],[Progress (%)]],"%",""))</f>
        <v>0.06</v>
      </c>
      <c r="W20" s="28">
        <f>IF(Table2[[#This Row],[Progress]]&lt;1,Table2[[#This Row],[Progress]]*100,Table2[[#This Row],[Progress]])</f>
        <v>6</v>
      </c>
      <c r="X20" s="28" t="str">
        <f>Table2[[#This Row],[Column8]]&amp;"%"</f>
        <v>6%</v>
      </c>
      <c r="Y20" s="16">
        <f t="shared" si="0"/>
        <v>1</v>
      </c>
      <c r="Z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0" s="11" t="str">
        <f>SUBSTITUTE(Table2[[#This Row],[Time_Spent (hrs)]],"hour","")</f>
        <v xml:space="preserve">1 </v>
      </c>
      <c r="AB20" s="41" t="str">
        <f t="shared" si="2"/>
        <v xml:space="preserve">1 </v>
      </c>
    </row>
    <row r="21" spans="1:28" ht="22.2" customHeight="1" x14ac:dyDescent="0.25">
      <c r="A21" s="11" t="s">
        <v>86</v>
      </c>
      <c r="B21" s="11" t="s">
        <v>2839</v>
      </c>
      <c r="C21" s="11" t="s">
        <v>87</v>
      </c>
      <c r="D21" s="11" t="s">
        <v>16</v>
      </c>
      <c r="E21" s="11" t="s">
        <v>56</v>
      </c>
      <c r="F21" s="12">
        <f>32</f>
        <v>32</v>
      </c>
      <c r="G21" s="13">
        <v>44841</v>
      </c>
      <c r="H21" s="11" t="s">
        <v>66</v>
      </c>
      <c r="I21" s="11" t="s">
        <v>26</v>
      </c>
      <c r="J21" s="14">
        <v>0.72</v>
      </c>
      <c r="K21" s="11" t="s">
        <v>50</v>
      </c>
      <c r="L21" s="11" t="s">
        <v>27</v>
      </c>
      <c r="M21" s="11">
        <v>2</v>
      </c>
      <c r="N21" s="15">
        <v>44752</v>
      </c>
      <c r="O21" s="16" t="s">
        <v>4070</v>
      </c>
      <c r="P21" s="16" t="s">
        <v>4071</v>
      </c>
      <c r="Q21" s="16" t="s">
        <v>4072</v>
      </c>
      <c r="R21" s="16"/>
      <c r="S21" s="16"/>
      <c r="T21" s="16"/>
      <c r="U21" s="16"/>
      <c r="V21" s="16">
        <f>VALUE(SUBSTITUTE(Table2[[#This Row],[Progress (%)]],"%",""))</f>
        <v>0.72</v>
      </c>
      <c r="W21" s="28">
        <f>IF(Table2[[#This Row],[Progress]]&lt;1,Table2[[#This Row],[Progress]]*100,Table2[[#This Row],[Progress]])</f>
        <v>72</v>
      </c>
      <c r="X21" s="28" t="str">
        <f>Table2[[#This Row],[Column8]]&amp;"%"</f>
        <v>72%</v>
      </c>
      <c r="Y21" s="16">
        <f t="shared" si="0"/>
        <v>4</v>
      </c>
      <c r="Z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1" s="11" t="str">
        <f>SUBSTITUTE(Table2[[#This Row],[Time_Spent (hrs)]],"minutes","")</f>
        <v xml:space="preserve">120 </v>
      </c>
      <c r="AB21" s="41">
        <f t="shared" ref="AB21:AB23" si="3">AA21/60</f>
        <v>2</v>
      </c>
    </row>
    <row r="22" spans="1:28" ht="22.2" customHeight="1" x14ac:dyDescent="0.25">
      <c r="A22" s="11" t="s">
        <v>88</v>
      </c>
      <c r="B22" s="11" t="s">
        <v>2840</v>
      </c>
      <c r="C22" s="11" t="s">
        <v>89</v>
      </c>
      <c r="D22" s="11" t="s">
        <v>16</v>
      </c>
      <c r="E22" s="11" t="s">
        <v>23</v>
      </c>
      <c r="F22" s="12">
        <f>32</f>
        <v>32</v>
      </c>
      <c r="G22" s="13">
        <v>44754</v>
      </c>
      <c r="H22" s="11" t="s">
        <v>31</v>
      </c>
      <c r="I22" s="11" t="s">
        <v>32</v>
      </c>
      <c r="J22" s="14">
        <v>0.16</v>
      </c>
      <c r="K22" s="11" t="s">
        <v>20</v>
      </c>
      <c r="L22" s="11" t="s">
        <v>27</v>
      </c>
      <c r="M22" s="17"/>
      <c r="N22" s="15">
        <v>44902</v>
      </c>
      <c r="O22" s="16" t="s">
        <v>4073</v>
      </c>
      <c r="P22" s="16" t="s">
        <v>4074</v>
      </c>
      <c r="Q22" s="16" t="s">
        <v>4075</v>
      </c>
      <c r="R22" s="16" t="s">
        <v>4076</v>
      </c>
      <c r="S22" s="16" t="s">
        <v>4077</v>
      </c>
      <c r="T22" s="16"/>
      <c r="U22" s="16"/>
      <c r="V22" s="16">
        <f>VALUE(SUBSTITUTE(Table2[[#This Row],[Progress (%)]],"%",""))</f>
        <v>0.16</v>
      </c>
      <c r="W22" s="28">
        <f>IF(Table2[[#This Row],[Progress]]&lt;1,Table2[[#This Row],[Progress]]*100,Table2[[#This Row],[Progress]])</f>
        <v>16</v>
      </c>
      <c r="X22" s="28" t="str">
        <f>Table2[[#This Row],[Column8]]&amp;"%"</f>
        <v>16%</v>
      </c>
      <c r="Y22" s="16">
        <f t="shared" si="0"/>
        <v>6</v>
      </c>
      <c r="Z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2" s="11" t="str">
        <f>SUBSTITUTE(Table2[[#This Row],[Time_Spent (hrs)]],"mins","")</f>
        <v xml:space="preserve">90 </v>
      </c>
      <c r="AB22" s="41">
        <f t="shared" si="3"/>
        <v>1.5</v>
      </c>
    </row>
    <row r="23" spans="1:28" ht="22.2" customHeight="1" x14ac:dyDescent="0.25">
      <c r="A23" s="11" t="s">
        <v>90</v>
      </c>
      <c r="B23" s="11" t="s">
        <v>2841</v>
      </c>
      <c r="C23" s="11" t="s">
        <v>91</v>
      </c>
      <c r="D23" s="11" t="s">
        <v>69</v>
      </c>
      <c r="E23" s="11" t="s">
        <v>41</v>
      </c>
      <c r="F23" s="12">
        <f>32</f>
        <v>32</v>
      </c>
      <c r="G23" s="13">
        <v>44903</v>
      </c>
      <c r="H23" s="11" t="s">
        <v>37</v>
      </c>
      <c r="I23" s="11" t="s">
        <v>19</v>
      </c>
      <c r="J23" s="14">
        <v>0.44</v>
      </c>
      <c r="K23" s="11">
        <v>45</v>
      </c>
      <c r="L23" s="11" t="s">
        <v>27</v>
      </c>
      <c r="M23" s="11">
        <v>1</v>
      </c>
      <c r="N23" s="15">
        <v>44785</v>
      </c>
      <c r="O23" s="16" t="s">
        <v>4078</v>
      </c>
      <c r="P23" s="16" t="s">
        <v>4079</v>
      </c>
      <c r="Q23" s="16" t="s">
        <v>4080</v>
      </c>
      <c r="R23" s="16"/>
      <c r="S23" s="16"/>
      <c r="T23" s="16"/>
      <c r="U23" s="16"/>
      <c r="V23" s="16">
        <f>VALUE(SUBSTITUTE(Table2[[#This Row],[Progress (%)]],"%",""))</f>
        <v>0.44</v>
      </c>
      <c r="W23" s="28">
        <f>IF(Table2[[#This Row],[Progress]]&lt;1,Table2[[#This Row],[Progress]]*100,Table2[[#This Row],[Progress]])</f>
        <v>44</v>
      </c>
      <c r="X23" s="28" t="str">
        <f>Table2[[#This Row],[Column8]]&amp;"%"</f>
        <v>44%</v>
      </c>
      <c r="Y23" s="16">
        <f t="shared" si="0"/>
        <v>4</v>
      </c>
      <c r="Z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3" s="11" t="str">
        <f>SUBSTITUTE(Table2[[#This Row],[Time_Spent (hrs)]],"mins","")</f>
        <v>45</v>
      </c>
      <c r="AB23" s="41">
        <f t="shared" si="3"/>
        <v>0.75</v>
      </c>
    </row>
    <row r="24" spans="1:28" ht="22.2" customHeight="1" x14ac:dyDescent="0.25">
      <c r="A24" s="11" t="s">
        <v>92</v>
      </c>
      <c r="B24" s="11" t="s">
        <v>2842</v>
      </c>
      <c r="C24" s="11" t="s">
        <v>93</v>
      </c>
      <c r="D24" s="11" t="s">
        <v>69</v>
      </c>
      <c r="E24" s="11" t="s">
        <v>36</v>
      </c>
      <c r="F24" s="12">
        <f>32</f>
        <v>32</v>
      </c>
      <c r="G24" s="13" t="s">
        <v>94</v>
      </c>
      <c r="H24" s="11" t="s">
        <v>66</v>
      </c>
      <c r="I24" s="11" t="s">
        <v>26</v>
      </c>
      <c r="J24" s="14">
        <v>0.17</v>
      </c>
      <c r="K24" s="11" t="s">
        <v>38</v>
      </c>
      <c r="L24" s="11" t="s">
        <v>27</v>
      </c>
      <c r="M24" s="11">
        <v>3</v>
      </c>
      <c r="N24" s="15">
        <v>45124</v>
      </c>
      <c r="O24" s="16" t="s">
        <v>4081</v>
      </c>
      <c r="P24" s="16" t="s">
        <v>4082</v>
      </c>
      <c r="Q24" s="16" t="s">
        <v>4083</v>
      </c>
      <c r="R24" s="16" t="s">
        <v>4084</v>
      </c>
      <c r="S24" s="16"/>
      <c r="T24" s="16"/>
      <c r="U24" s="16"/>
      <c r="V24" s="16">
        <f>VALUE(SUBSTITUTE(Table2[[#This Row],[Progress (%)]],"%",""))</f>
        <v>0.17</v>
      </c>
      <c r="W24" s="28">
        <f>IF(Table2[[#This Row],[Progress]]&lt;1,Table2[[#This Row],[Progress]]*100,Table2[[#This Row],[Progress]])</f>
        <v>17</v>
      </c>
      <c r="X24" s="28" t="str">
        <f>Table2[[#This Row],[Column8]]&amp;"%"</f>
        <v>17%</v>
      </c>
      <c r="Y24" s="16">
        <f t="shared" si="0"/>
        <v>5</v>
      </c>
      <c r="Z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4" s="11" t="str">
        <f>SUBSTITUTE(Table2[[#This Row],[Time_Spent (hrs)]],"hour","")</f>
        <v xml:space="preserve">1 </v>
      </c>
      <c r="AB24" s="41" t="str">
        <f>AA24</f>
        <v xml:space="preserve">1 </v>
      </c>
    </row>
    <row r="25" spans="1:28" ht="22.2" customHeight="1" x14ac:dyDescent="0.25">
      <c r="A25" s="11" t="s">
        <v>95</v>
      </c>
      <c r="B25" s="11" t="s">
        <v>2843</v>
      </c>
      <c r="C25" s="11" t="s">
        <v>96</v>
      </c>
      <c r="D25" s="11" t="s">
        <v>69</v>
      </c>
      <c r="E25" s="11" t="s">
        <v>23</v>
      </c>
      <c r="F25" s="12">
        <v>28</v>
      </c>
      <c r="G25" s="13">
        <v>44968</v>
      </c>
      <c r="H25" s="11" t="s">
        <v>97</v>
      </c>
      <c r="I25" s="11" t="s">
        <v>98</v>
      </c>
      <c r="J25" s="14">
        <v>0.06</v>
      </c>
      <c r="K25" s="11">
        <v>45</v>
      </c>
      <c r="L25" s="11" t="s">
        <v>27</v>
      </c>
      <c r="M25" s="11">
        <v>1</v>
      </c>
      <c r="N25" s="15">
        <v>45232</v>
      </c>
      <c r="O25" s="16" t="s">
        <v>4085</v>
      </c>
      <c r="P25" s="16" t="s">
        <v>4086</v>
      </c>
      <c r="Q25" s="16" t="s">
        <v>4087</v>
      </c>
      <c r="R25" s="16" t="s">
        <v>4088</v>
      </c>
      <c r="S25" s="16"/>
      <c r="T25" s="16"/>
      <c r="U25" s="16"/>
      <c r="V25" s="16">
        <f>VALUE(SUBSTITUTE(Table2[[#This Row],[Progress (%)]],"%",""))</f>
        <v>0.06</v>
      </c>
      <c r="W25" s="28">
        <f>IF(Table2[[#This Row],[Progress]]&lt;1,Table2[[#This Row],[Progress]]*100,Table2[[#This Row],[Progress]])</f>
        <v>6</v>
      </c>
      <c r="X25" s="28" t="str">
        <f>Table2[[#This Row],[Column8]]&amp;"%"</f>
        <v>6%</v>
      </c>
      <c r="Y25" s="16">
        <f t="shared" si="0"/>
        <v>5</v>
      </c>
      <c r="Z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5" s="11" t="str">
        <f>SUBSTITUTE(Table2[[#This Row],[Time_Spent (hrs)]],"mins","")</f>
        <v>45</v>
      </c>
      <c r="AB25" s="41">
        <f t="shared" ref="AB25:AB26" si="4">AA25/60</f>
        <v>0.75</v>
      </c>
    </row>
    <row r="26" spans="1:28" ht="22.2" customHeight="1" x14ac:dyDescent="0.25">
      <c r="A26" s="11" t="s">
        <v>99</v>
      </c>
      <c r="B26" s="11" t="s">
        <v>2844</v>
      </c>
      <c r="C26" s="11" t="s">
        <v>100</v>
      </c>
      <c r="D26" s="11" t="s">
        <v>69</v>
      </c>
      <c r="E26" s="11" t="s">
        <v>23</v>
      </c>
      <c r="F26" s="18">
        <f>32</f>
        <v>32</v>
      </c>
      <c r="G26" s="13">
        <v>44663</v>
      </c>
      <c r="H26" s="11" t="s">
        <v>97</v>
      </c>
      <c r="I26" s="11" t="s">
        <v>98</v>
      </c>
      <c r="J26" s="14">
        <v>0.71</v>
      </c>
      <c r="K26" s="11">
        <v>45</v>
      </c>
      <c r="L26" s="11" t="s">
        <v>33</v>
      </c>
      <c r="M26" s="11">
        <v>1</v>
      </c>
      <c r="N26" s="15">
        <v>44899</v>
      </c>
      <c r="O26" s="16" t="s">
        <v>4089</v>
      </c>
      <c r="P26" s="16" t="s">
        <v>4090</v>
      </c>
      <c r="Q26" s="16" t="s">
        <v>4091</v>
      </c>
      <c r="R26" s="16" t="s">
        <v>4092</v>
      </c>
      <c r="S26" s="16" t="s">
        <v>4093</v>
      </c>
      <c r="T26" s="16" t="s">
        <v>4094</v>
      </c>
      <c r="U26" s="16" t="s">
        <v>4095</v>
      </c>
      <c r="V26" s="16">
        <f>VALUE(SUBSTITUTE(Table2[[#This Row],[Progress (%)]],"%",""))</f>
        <v>0.71</v>
      </c>
      <c r="W26" s="28">
        <f>IF(Table2[[#This Row],[Progress]]&lt;1,Table2[[#This Row],[Progress]]*100,Table2[[#This Row],[Progress]])</f>
        <v>71</v>
      </c>
      <c r="X26" s="28" t="str">
        <f>Table2[[#This Row],[Column8]]&amp;"%"</f>
        <v>71%</v>
      </c>
      <c r="Y26" s="16">
        <f t="shared" si="0"/>
        <v>8</v>
      </c>
      <c r="Z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6" s="11" t="str">
        <f>SUBSTITUTE(Table2[[#This Row],[Time_Spent (hrs)]],"mins","")</f>
        <v>45</v>
      </c>
      <c r="AB26" s="41">
        <f t="shared" si="4"/>
        <v>0.75</v>
      </c>
    </row>
    <row r="27" spans="1:28" ht="22.2" customHeight="1" x14ac:dyDescent="0.25">
      <c r="A27" s="11" t="s">
        <v>101</v>
      </c>
      <c r="B27" s="11" t="s">
        <v>2845</v>
      </c>
      <c r="C27" s="11" t="s">
        <v>102</v>
      </c>
      <c r="D27" s="11" t="s">
        <v>16</v>
      </c>
      <c r="E27" s="11" t="s">
        <v>23</v>
      </c>
      <c r="F27" s="12">
        <f>32</f>
        <v>32</v>
      </c>
      <c r="G27" s="13" t="s">
        <v>103</v>
      </c>
      <c r="H27" s="11" t="s">
        <v>104</v>
      </c>
      <c r="I27" s="11" t="s">
        <v>47</v>
      </c>
      <c r="J27" s="14">
        <v>0.05</v>
      </c>
      <c r="K27" s="11">
        <v>2</v>
      </c>
      <c r="L27" s="11" t="s">
        <v>33</v>
      </c>
      <c r="M27" s="11">
        <v>3</v>
      </c>
      <c r="N27" s="15">
        <v>45643</v>
      </c>
      <c r="O27" s="16"/>
      <c r="P27" s="16"/>
      <c r="Q27" s="16"/>
      <c r="R27" s="16"/>
      <c r="S27" s="16"/>
      <c r="T27" s="16"/>
      <c r="U27" s="16"/>
      <c r="V27" s="16">
        <f>VALUE(SUBSTITUTE(Table2[[#This Row],[Progress (%)]],"%",""))</f>
        <v>0.05</v>
      </c>
      <c r="W27" s="28">
        <f>IF(Table2[[#This Row],[Progress]]&lt;1,Table2[[#This Row],[Progress]]*100,Table2[[#This Row],[Progress]])</f>
        <v>5</v>
      </c>
      <c r="X27" s="28" t="str">
        <f>Table2[[#This Row],[Column8]]&amp;"%"</f>
        <v>5%</v>
      </c>
      <c r="Y27" s="16">
        <f t="shared" si="0"/>
        <v>1</v>
      </c>
      <c r="Z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7" s="11" t="str">
        <f>SUBSTITUTE(Table2[[#This Row],[Time_Spent (hrs)]],"mins","")</f>
        <v>2</v>
      </c>
      <c r="AB27" s="41" t="str">
        <f>AA27</f>
        <v>2</v>
      </c>
    </row>
    <row r="28" spans="1:28" ht="22.2" customHeight="1" x14ac:dyDescent="0.25">
      <c r="A28" s="11" t="s">
        <v>105</v>
      </c>
      <c r="B28" s="11" t="s">
        <v>2846</v>
      </c>
      <c r="C28" s="11" t="s">
        <v>106</v>
      </c>
      <c r="D28" s="11" t="s">
        <v>16</v>
      </c>
      <c r="E28" s="11" t="s">
        <v>56</v>
      </c>
      <c r="F28" s="12">
        <f>32</f>
        <v>32</v>
      </c>
      <c r="G28" s="13" t="s">
        <v>24</v>
      </c>
      <c r="H28" s="11" t="s">
        <v>25</v>
      </c>
      <c r="I28" s="11" t="s">
        <v>26</v>
      </c>
      <c r="J28" s="14">
        <v>0.22</v>
      </c>
      <c r="K28" s="11" t="s">
        <v>20</v>
      </c>
      <c r="L28" s="11" t="s">
        <v>33</v>
      </c>
      <c r="M28" s="11">
        <v>4</v>
      </c>
      <c r="N28" s="15">
        <v>45529</v>
      </c>
      <c r="O28" s="16" t="s">
        <v>4096</v>
      </c>
      <c r="P28" s="16" t="s">
        <v>4097</v>
      </c>
      <c r="Q28" s="16"/>
      <c r="R28" s="16"/>
      <c r="S28" s="16"/>
      <c r="T28" s="16"/>
      <c r="U28" s="16"/>
      <c r="V28" s="16">
        <f>VALUE(SUBSTITUTE(Table2[[#This Row],[Progress (%)]],"%",""))</f>
        <v>0.22</v>
      </c>
      <c r="W28" s="28">
        <f>IF(Table2[[#This Row],[Progress]]&lt;1,Table2[[#This Row],[Progress]]*100,Table2[[#This Row],[Progress]])</f>
        <v>22</v>
      </c>
      <c r="X28" s="28" t="str">
        <f>Table2[[#This Row],[Column8]]&amp;"%"</f>
        <v>22%</v>
      </c>
      <c r="Y28" s="16">
        <f t="shared" si="0"/>
        <v>3</v>
      </c>
      <c r="Z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8" s="11" t="str">
        <f>SUBSTITUTE(Table2[[#This Row],[Time_Spent (hrs)]],"mins","")</f>
        <v xml:space="preserve">90 </v>
      </c>
      <c r="AB28" s="41">
        <f t="shared" ref="AB28:AB29" si="5">AA28/60</f>
        <v>1.5</v>
      </c>
    </row>
    <row r="29" spans="1:28" ht="22.2" customHeight="1" x14ac:dyDescent="0.25">
      <c r="A29" s="11" t="s">
        <v>107</v>
      </c>
      <c r="B29" s="11" t="s">
        <v>2847</v>
      </c>
      <c r="C29" s="11" t="s">
        <v>108</v>
      </c>
      <c r="D29" s="11" t="s">
        <v>16</v>
      </c>
      <c r="E29" s="11" t="s">
        <v>36</v>
      </c>
      <c r="F29" s="12">
        <v>44</v>
      </c>
      <c r="G29" s="13">
        <v>44748</v>
      </c>
      <c r="H29" s="11" t="s">
        <v>31</v>
      </c>
      <c r="I29" s="11" t="s">
        <v>32</v>
      </c>
      <c r="J29" s="14">
        <v>0.6</v>
      </c>
      <c r="K29" s="11" t="s">
        <v>50</v>
      </c>
      <c r="L29" s="11" t="s">
        <v>33</v>
      </c>
      <c r="M29" s="11">
        <v>2</v>
      </c>
      <c r="N29" s="15">
        <v>44719</v>
      </c>
      <c r="O29" s="16" t="s">
        <v>4098</v>
      </c>
      <c r="P29" s="16"/>
      <c r="Q29" s="16"/>
      <c r="R29" s="16"/>
      <c r="S29" s="16"/>
      <c r="T29" s="16"/>
      <c r="U29" s="16"/>
      <c r="V29" s="16">
        <f>VALUE(SUBSTITUTE(Table2[[#This Row],[Progress (%)]],"%",""))</f>
        <v>0.6</v>
      </c>
      <c r="W29" s="28">
        <f>IF(Table2[[#This Row],[Progress]]&lt;1,Table2[[#This Row],[Progress]]*100,Table2[[#This Row],[Progress]])</f>
        <v>60</v>
      </c>
      <c r="X29" s="28" t="str">
        <f>Table2[[#This Row],[Column8]]&amp;"%"</f>
        <v>60%</v>
      </c>
      <c r="Y29" s="16">
        <f t="shared" si="0"/>
        <v>2</v>
      </c>
      <c r="Z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29" s="11" t="str">
        <f>SUBSTITUTE(Table2[[#This Row],[Time_Spent (hrs)]],"minutes","")</f>
        <v xml:space="preserve">120 </v>
      </c>
      <c r="AB29" s="41">
        <f t="shared" si="5"/>
        <v>2</v>
      </c>
    </row>
    <row r="30" spans="1:28" ht="22.2" customHeight="1" x14ac:dyDescent="0.25">
      <c r="A30" s="11" t="s">
        <v>109</v>
      </c>
      <c r="B30" s="11" t="s">
        <v>2848</v>
      </c>
      <c r="C30" s="11" t="s">
        <v>110</v>
      </c>
      <c r="D30" s="11" t="s">
        <v>16</v>
      </c>
      <c r="E30" s="11" t="s">
        <v>23</v>
      </c>
      <c r="F30" s="18">
        <f>32</f>
        <v>32</v>
      </c>
      <c r="G30" s="13">
        <v>45108</v>
      </c>
      <c r="H30" s="11" t="s">
        <v>111</v>
      </c>
      <c r="I30" s="11" t="s">
        <v>98</v>
      </c>
      <c r="J30" s="14">
        <v>0.98</v>
      </c>
      <c r="K30" s="11">
        <v>2</v>
      </c>
      <c r="L30" s="11" t="s">
        <v>27</v>
      </c>
      <c r="M30" s="11">
        <v>3</v>
      </c>
      <c r="N30" s="15">
        <v>44933</v>
      </c>
      <c r="O30" s="16" t="s">
        <v>4099</v>
      </c>
      <c r="P30" s="16" t="s">
        <v>4100</v>
      </c>
      <c r="Q30" s="16" t="s">
        <v>4101</v>
      </c>
      <c r="R30" s="16" t="s">
        <v>4102</v>
      </c>
      <c r="S30" s="16" t="s">
        <v>4103</v>
      </c>
      <c r="T30" s="16"/>
      <c r="U30" s="16"/>
      <c r="V30" s="16">
        <f>VALUE(SUBSTITUTE(Table2[[#This Row],[Progress (%)]],"%",""))</f>
        <v>0.98</v>
      </c>
      <c r="W30" s="28">
        <f>IF(Table2[[#This Row],[Progress]]&lt;1,Table2[[#This Row],[Progress]]*100,Table2[[#This Row],[Progress]])</f>
        <v>98</v>
      </c>
      <c r="X30" s="28" t="str">
        <f>Table2[[#This Row],[Column8]]&amp;"%"</f>
        <v>98%</v>
      </c>
      <c r="Y30" s="16">
        <f t="shared" si="0"/>
        <v>6</v>
      </c>
      <c r="Z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0" s="11" t="str">
        <f>SUBSTITUTE(Table2[[#This Row],[Time_Spent (hrs)]],"mins","")</f>
        <v>2</v>
      </c>
      <c r="AB30" s="41" t="str">
        <f>AA30</f>
        <v>2</v>
      </c>
    </row>
    <row r="31" spans="1:28" ht="22.2" customHeight="1" x14ac:dyDescent="0.25">
      <c r="A31" s="11" t="s">
        <v>112</v>
      </c>
      <c r="B31" s="11" t="s">
        <v>2849</v>
      </c>
      <c r="C31" s="11" t="s">
        <v>113</v>
      </c>
      <c r="D31" s="11" t="s">
        <v>69</v>
      </c>
      <c r="E31" s="11" t="s">
        <v>64</v>
      </c>
      <c r="F31" s="12">
        <v>26</v>
      </c>
      <c r="G31" s="13" t="s">
        <v>114</v>
      </c>
      <c r="H31" s="11" t="s">
        <v>18</v>
      </c>
      <c r="I31" s="11" t="s">
        <v>19</v>
      </c>
      <c r="J31" s="14">
        <v>0.4</v>
      </c>
      <c r="K31" s="11">
        <v>2</v>
      </c>
      <c r="L31" s="11" t="s">
        <v>27</v>
      </c>
      <c r="M31" s="11">
        <v>4</v>
      </c>
      <c r="N31" s="15">
        <v>45373</v>
      </c>
      <c r="O31" s="16" t="s">
        <v>4104</v>
      </c>
      <c r="P31" s="16" t="s">
        <v>4105</v>
      </c>
      <c r="Q31" s="16" t="s">
        <v>4106</v>
      </c>
      <c r="R31" s="16" t="s">
        <v>4107</v>
      </c>
      <c r="S31" s="16" t="s">
        <v>4108</v>
      </c>
      <c r="T31" s="16" t="s">
        <v>4109</v>
      </c>
      <c r="U31" s="16"/>
      <c r="V31" s="16">
        <f>VALUE(SUBSTITUTE(Table2[[#This Row],[Progress (%)]],"%",""))</f>
        <v>0.4</v>
      </c>
      <c r="W31" s="28">
        <f>IF(Table2[[#This Row],[Progress]]&lt;1,Table2[[#This Row],[Progress]]*100,Table2[[#This Row],[Progress]])</f>
        <v>40</v>
      </c>
      <c r="X31" s="28" t="str">
        <f>Table2[[#This Row],[Column8]]&amp;"%"</f>
        <v>40%</v>
      </c>
      <c r="Y31" s="16">
        <f t="shared" si="0"/>
        <v>7</v>
      </c>
      <c r="Z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1" s="11" t="str">
        <f>SUBSTITUTE(Table2[[#This Row],[Time_Spent (hrs)]],"mins","")</f>
        <v>2</v>
      </c>
      <c r="AB31" s="41" t="str">
        <f>AA31</f>
        <v>2</v>
      </c>
    </row>
    <row r="32" spans="1:28" ht="22.2" customHeight="1" x14ac:dyDescent="0.25">
      <c r="A32" s="11" t="s">
        <v>115</v>
      </c>
      <c r="B32" s="11" t="s">
        <v>2850</v>
      </c>
      <c r="C32" s="11" t="s">
        <v>116</v>
      </c>
      <c r="D32" s="11" t="s">
        <v>16</v>
      </c>
      <c r="E32" s="11" t="s">
        <v>36</v>
      </c>
      <c r="F32" s="18">
        <f>32</f>
        <v>32</v>
      </c>
      <c r="G32" s="13" t="s">
        <v>117</v>
      </c>
      <c r="H32" s="11" t="s">
        <v>25</v>
      </c>
      <c r="I32" s="11" t="s">
        <v>26</v>
      </c>
      <c r="J32" s="14">
        <v>0.85</v>
      </c>
      <c r="K32" s="11">
        <v>2</v>
      </c>
      <c r="L32" s="11" t="s">
        <v>27</v>
      </c>
      <c r="M32" s="11">
        <v>3</v>
      </c>
      <c r="N32" s="15">
        <v>45654</v>
      </c>
      <c r="O32" s="16" t="s">
        <v>4110</v>
      </c>
      <c r="P32" s="16" t="s">
        <v>4111</v>
      </c>
      <c r="Q32" s="16" t="s">
        <v>4112</v>
      </c>
      <c r="R32" s="16"/>
      <c r="S32" s="16"/>
      <c r="T32" s="16"/>
      <c r="U32" s="16"/>
      <c r="V32" s="16">
        <f>VALUE(SUBSTITUTE(Table2[[#This Row],[Progress (%)]],"%",""))</f>
        <v>0.85</v>
      </c>
      <c r="W32" s="28">
        <f>IF(Table2[[#This Row],[Progress]]&lt;1,Table2[[#This Row],[Progress]]*100,Table2[[#This Row],[Progress]])</f>
        <v>85</v>
      </c>
      <c r="X32" s="28" t="str">
        <f>Table2[[#This Row],[Column8]]&amp;"%"</f>
        <v>85%</v>
      </c>
      <c r="Y32" s="16">
        <f t="shared" si="0"/>
        <v>4</v>
      </c>
      <c r="Z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2" s="11" t="str">
        <f>SUBSTITUTE(Table2[[#This Row],[Time_Spent (hrs)]],"mins","")</f>
        <v>2</v>
      </c>
      <c r="AB32" s="41" t="str">
        <f>AA32</f>
        <v>2</v>
      </c>
    </row>
    <row r="33" spans="1:28" ht="22.2" customHeight="1" x14ac:dyDescent="0.25">
      <c r="A33" s="11" t="s">
        <v>118</v>
      </c>
      <c r="B33" s="11" t="s">
        <v>2851</v>
      </c>
      <c r="C33" s="11" t="s">
        <v>119</v>
      </c>
      <c r="D33" s="11" t="s">
        <v>69</v>
      </c>
      <c r="E33" s="11" t="s">
        <v>36</v>
      </c>
      <c r="F33" s="12">
        <f>32</f>
        <v>32</v>
      </c>
      <c r="G33" s="13" t="s">
        <v>120</v>
      </c>
      <c r="H33" s="11" t="s">
        <v>79</v>
      </c>
      <c r="I33" s="11" t="s">
        <v>47</v>
      </c>
      <c r="J33" s="14">
        <v>0.53</v>
      </c>
      <c r="K33" s="11">
        <v>45</v>
      </c>
      <c r="L33" s="11" t="s">
        <v>27</v>
      </c>
      <c r="M33" s="17"/>
      <c r="N33" s="15">
        <v>44826</v>
      </c>
      <c r="O33" s="16" t="s">
        <v>4113</v>
      </c>
      <c r="P33" s="16" t="s">
        <v>4114</v>
      </c>
      <c r="Q33" s="16" t="s">
        <v>4115</v>
      </c>
      <c r="R33" s="16" t="s">
        <v>4116</v>
      </c>
      <c r="S33" s="16"/>
      <c r="T33" s="16"/>
      <c r="U33" s="16"/>
      <c r="V33" s="16">
        <f>VALUE(SUBSTITUTE(Table2[[#This Row],[Progress (%)]],"%",""))</f>
        <v>0.53</v>
      </c>
      <c r="W33" s="28">
        <f>IF(Table2[[#This Row],[Progress]]&lt;1,Table2[[#This Row],[Progress]]*100,Table2[[#This Row],[Progress]])</f>
        <v>53</v>
      </c>
      <c r="X33" s="28" t="str">
        <f>Table2[[#This Row],[Column8]]&amp;"%"</f>
        <v>53%</v>
      </c>
      <c r="Y33" s="16">
        <f t="shared" si="0"/>
        <v>5</v>
      </c>
      <c r="Z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3" s="11" t="str">
        <f>SUBSTITUTE(Table2[[#This Row],[Time_Spent (hrs)]],"mins","")</f>
        <v>45</v>
      </c>
      <c r="AB33" s="41">
        <f t="shared" ref="AB33:AB37" si="6">AA33/60</f>
        <v>0.75</v>
      </c>
    </row>
    <row r="34" spans="1:28" ht="22.2" customHeight="1" x14ac:dyDescent="0.25">
      <c r="A34" s="11" t="s">
        <v>121</v>
      </c>
      <c r="B34" s="11" t="s">
        <v>2852</v>
      </c>
      <c r="C34" s="11" t="s">
        <v>122</v>
      </c>
      <c r="D34" s="11" t="s">
        <v>16</v>
      </c>
      <c r="E34" s="11" t="s">
        <v>41</v>
      </c>
      <c r="F34" s="12">
        <v>39</v>
      </c>
      <c r="G34" s="13" t="s">
        <v>123</v>
      </c>
      <c r="H34" s="11" t="s">
        <v>31</v>
      </c>
      <c r="I34" s="11" t="s">
        <v>32</v>
      </c>
      <c r="J34" s="14">
        <v>0.41</v>
      </c>
      <c r="K34" s="11">
        <v>45</v>
      </c>
      <c r="L34" s="11" t="s">
        <v>33</v>
      </c>
      <c r="M34" s="11">
        <v>4</v>
      </c>
      <c r="N34" s="15">
        <v>45494</v>
      </c>
      <c r="O34" s="16" t="s">
        <v>4117</v>
      </c>
      <c r="P34" s="16" t="s">
        <v>4118</v>
      </c>
      <c r="Q34" s="16" t="s">
        <v>4119</v>
      </c>
      <c r="R34" s="16" t="s">
        <v>4120</v>
      </c>
      <c r="S34" s="16" t="s">
        <v>4121</v>
      </c>
      <c r="T34" s="16" t="s">
        <v>4096</v>
      </c>
      <c r="U34" s="16"/>
      <c r="V34" s="16">
        <f>VALUE(SUBSTITUTE(Table2[[#This Row],[Progress (%)]],"%",""))</f>
        <v>0.41</v>
      </c>
      <c r="W34" s="28">
        <f>IF(Table2[[#This Row],[Progress]]&lt;1,Table2[[#This Row],[Progress]]*100,Table2[[#This Row],[Progress]])</f>
        <v>41</v>
      </c>
      <c r="X34" s="28" t="str">
        <f>Table2[[#This Row],[Column8]]&amp;"%"</f>
        <v>41%</v>
      </c>
      <c r="Y34" s="16">
        <f t="shared" si="0"/>
        <v>7</v>
      </c>
      <c r="Z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4" s="11" t="str">
        <f>SUBSTITUTE(Table2[[#This Row],[Time_Spent (hrs)]],"mins","")</f>
        <v>45</v>
      </c>
      <c r="AB34" s="41">
        <f t="shared" si="6"/>
        <v>0.75</v>
      </c>
    </row>
    <row r="35" spans="1:28" ht="22.2" customHeight="1" x14ac:dyDescent="0.25">
      <c r="A35" s="11" t="s">
        <v>124</v>
      </c>
      <c r="B35" s="11" t="s">
        <v>2853</v>
      </c>
      <c r="C35" s="11" t="s">
        <v>87</v>
      </c>
      <c r="D35" s="11" t="s">
        <v>16</v>
      </c>
      <c r="E35" s="11" t="s">
        <v>41</v>
      </c>
      <c r="F35" s="12">
        <v>37</v>
      </c>
      <c r="G35" s="13" t="s">
        <v>125</v>
      </c>
      <c r="H35" s="11" t="s">
        <v>53</v>
      </c>
      <c r="I35" s="11" t="s">
        <v>26</v>
      </c>
      <c r="J35" s="14">
        <v>0.28000000000000003</v>
      </c>
      <c r="K35" s="11" t="s">
        <v>20</v>
      </c>
      <c r="L35" s="11" t="s">
        <v>33</v>
      </c>
      <c r="M35" s="11">
        <v>6</v>
      </c>
      <c r="N35" s="15">
        <v>45138</v>
      </c>
      <c r="O35" s="16" t="s">
        <v>4083</v>
      </c>
      <c r="P35" s="16"/>
      <c r="Q35" s="16"/>
      <c r="R35" s="16"/>
      <c r="S35" s="16"/>
      <c r="T35" s="16"/>
      <c r="U35" s="16"/>
      <c r="V35" s="16">
        <f>VALUE(SUBSTITUTE(Table2[[#This Row],[Progress (%)]],"%",""))</f>
        <v>0.28000000000000003</v>
      </c>
      <c r="W35" s="28">
        <f>IF(Table2[[#This Row],[Progress]]&lt;1,Table2[[#This Row],[Progress]]*100,Table2[[#This Row],[Progress]])</f>
        <v>28.000000000000004</v>
      </c>
      <c r="X35" s="28" t="str">
        <f>Table2[[#This Row],[Column8]]&amp;"%"</f>
        <v>28%</v>
      </c>
      <c r="Y35" s="16">
        <f t="shared" si="0"/>
        <v>2</v>
      </c>
      <c r="Z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5" s="11" t="str">
        <f>SUBSTITUTE(Table2[[#This Row],[Time_Spent (hrs)]],"mins","")</f>
        <v xml:space="preserve">90 </v>
      </c>
      <c r="AB35" s="41">
        <f t="shared" si="6"/>
        <v>1.5</v>
      </c>
    </row>
    <row r="36" spans="1:28" ht="22.2" customHeight="1" x14ac:dyDescent="0.25">
      <c r="A36" s="11" t="s">
        <v>126</v>
      </c>
      <c r="B36" s="11" t="s">
        <v>2854</v>
      </c>
      <c r="C36" s="11" t="s">
        <v>127</v>
      </c>
      <c r="D36" s="11" t="s">
        <v>16</v>
      </c>
      <c r="E36" s="11" t="s">
        <v>56</v>
      </c>
      <c r="F36" s="12">
        <v>25</v>
      </c>
      <c r="G36" s="13">
        <v>45690</v>
      </c>
      <c r="H36" s="11" t="s">
        <v>66</v>
      </c>
      <c r="I36" s="11" t="s">
        <v>26</v>
      </c>
      <c r="J36" s="14">
        <v>0.18</v>
      </c>
      <c r="K36" s="11" t="s">
        <v>50</v>
      </c>
      <c r="L36" s="11" t="s">
        <v>33</v>
      </c>
      <c r="M36" s="17"/>
      <c r="N36" s="15">
        <v>45690</v>
      </c>
      <c r="O36" s="16" t="s">
        <v>4122</v>
      </c>
      <c r="P36" s="16" t="s">
        <v>4123</v>
      </c>
      <c r="Q36" s="16" t="s">
        <v>4124</v>
      </c>
      <c r="R36" s="16" t="s">
        <v>4125</v>
      </c>
      <c r="S36" s="16" t="s">
        <v>4126</v>
      </c>
      <c r="T36" s="16" t="s">
        <v>4127</v>
      </c>
      <c r="U36" s="16"/>
      <c r="V36" s="16">
        <f>VALUE(SUBSTITUTE(Table2[[#This Row],[Progress (%)]],"%",""))</f>
        <v>0.18</v>
      </c>
      <c r="W36" s="28">
        <f>IF(Table2[[#This Row],[Progress]]&lt;1,Table2[[#This Row],[Progress]]*100,Table2[[#This Row],[Progress]])</f>
        <v>18</v>
      </c>
      <c r="X36" s="28" t="str">
        <f>Table2[[#This Row],[Column8]]&amp;"%"</f>
        <v>18%</v>
      </c>
      <c r="Y36" s="16">
        <f t="shared" si="0"/>
        <v>7</v>
      </c>
      <c r="Z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6" s="11" t="str">
        <f>SUBSTITUTE(Table2[[#This Row],[Time_Spent (hrs)]],"minutes","")</f>
        <v xml:space="preserve">120 </v>
      </c>
      <c r="AB36" s="41">
        <f t="shared" si="6"/>
        <v>2</v>
      </c>
    </row>
    <row r="37" spans="1:28" ht="22.2" customHeight="1" x14ac:dyDescent="0.25">
      <c r="A37" s="11" t="s">
        <v>128</v>
      </c>
      <c r="B37" s="11" t="s">
        <v>2855</v>
      </c>
      <c r="C37" s="11" t="s">
        <v>129</v>
      </c>
      <c r="D37" s="11" t="s">
        <v>16</v>
      </c>
      <c r="E37" s="11" t="s">
        <v>41</v>
      </c>
      <c r="F37" s="12">
        <f>32</f>
        <v>32</v>
      </c>
      <c r="G37" s="13">
        <v>45541</v>
      </c>
      <c r="H37" s="11" t="s">
        <v>53</v>
      </c>
      <c r="I37" s="11" t="s">
        <v>26</v>
      </c>
      <c r="J37" s="14">
        <v>0.15</v>
      </c>
      <c r="K37" s="11">
        <v>45</v>
      </c>
      <c r="L37" s="11" t="s">
        <v>33</v>
      </c>
      <c r="M37" s="11">
        <v>4</v>
      </c>
      <c r="N37" s="19">
        <v>45541</v>
      </c>
      <c r="O37" s="16"/>
      <c r="P37" s="16"/>
      <c r="Q37" s="16"/>
      <c r="R37" s="16"/>
      <c r="S37" s="16"/>
      <c r="T37" s="16"/>
      <c r="U37" s="16"/>
      <c r="V37" s="16">
        <f>VALUE(SUBSTITUTE(Table2[[#This Row],[Progress (%)]],"%",""))</f>
        <v>0.15</v>
      </c>
      <c r="W37" s="28">
        <f>IF(Table2[[#This Row],[Progress]]&lt;1,Table2[[#This Row],[Progress]]*100,Table2[[#This Row],[Progress]])</f>
        <v>15</v>
      </c>
      <c r="X37" s="28" t="str">
        <f>Table2[[#This Row],[Column8]]&amp;"%"</f>
        <v>15%</v>
      </c>
      <c r="Y37" s="16">
        <f t="shared" si="0"/>
        <v>1</v>
      </c>
      <c r="Z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7" s="11" t="str">
        <f>SUBSTITUTE(Table2[[#This Row],[Time_Spent (hrs)]],"mins","")</f>
        <v>45</v>
      </c>
      <c r="AB37" s="41">
        <f t="shared" si="6"/>
        <v>0.75</v>
      </c>
    </row>
    <row r="38" spans="1:28" ht="22.2" customHeight="1" x14ac:dyDescent="0.25">
      <c r="A38" s="11" t="s">
        <v>130</v>
      </c>
      <c r="B38" s="11" t="s">
        <v>2856</v>
      </c>
      <c r="C38" s="11" t="s">
        <v>131</v>
      </c>
      <c r="D38" s="11" t="s">
        <v>69</v>
      </c>
      <c r="E38" s="11" t="s">
        <v>23</v>
      </c>
      <c r="F38" s="12">
        <f>32</f>
        <v>32</v>
      </c>
      <c r="G38" s="13">
        <v>44965</v>
      </c>
      <c r="H38" s="11" t="s">
        <v>53</v>
      </c>
      <c r="I38" s="11" t="s">
        <v>26</v>
      </c>
      <c r="J38" s="14">
        <v>0.56999999999999995</v>
      </c>
      <c r="K38" s="11" t="s">
        <v>38</v>
      </c>
      <c r="L38" s="11" t="s">
        <v>33</v>
      </c>
      <c r="M38" s="11">
        <v>3</v>
      </c>
      <c r="N38" s="15">
        <v>45140</v>
      </c>
      <c r="O38" s="16" t="s">
        <v>4128</v>
      </c>
      <c r="P38" s="16" t="s">
        <v>4129</v>
      </c>
      <c r="Q38" s="16"/>
      <c r="R38" s="16"/>
      <c r="S38" s="16"/>
      <c r="T38" s="16"/>
      <c r="U38" s="16"/>
      <c r="V38" s="16">
        <f>VALUE(SUBSTITUTE(Table2[[#This Row],[Progress (%)]],"%",""))</f>
        <v>0.56999999999999995</v>
      </c>
      <c r="W38" s="28">
        <f>IF(Table2[[#This Row],[Progress]]&lt;1,Table2[[#This Row],[Progress]]*100,Table2[[#This Row],[Progress]])</f>
        <v>56.999999999999993</v>
      </c>
      <c r="X38" s="28" t="str">
        <f>Table2[[#This Row],[Column8]]&amp;"%"</f>
        <v>57%</v>
      </c>
      <c r="Y38" s="16">
        <f t="shared" si="0"/>
        <v>3</v>
      </c>
      <c r="Z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8" s="11" t="str">
        <f>SUBSTITUTE(Table2[[#This Row],[Time_Spent (hrs)]],"hour","")</f>
        <v xml:space="preserve">1 </v>
      </c>
      <c r="AB38" s="41" t="str">
        <f>AA38</f>
        <v xml:space="preserve">1 </v>
      </c>
    </row>
    <row r="39" spans="1:28" ht="22.2" customHeight="1" x14ac:dyDescent="0.25">
      <c r="A39" s="11" t="s">
        <v>132</v>
      </c>
      <c r="B39" s="11" t="s">
        <v>2857</v>
      </c>
      <c r="C39" s="11" t="s">
        <v>133</v>
      </c>
      <c r="D39" s="11" t="s">
        <v>69</v>
      </c>
      <c r="E39" s="11" t="s">
        <v>41</v>
      </c>
      <c r="F39" s="12">
        <v>40</v>
      </c>
      <c r="G39" s="13" t="s">
        <v>134</v>
      </c>
      <c r="H39" s="11" t="s">
        <v>37</v>
      </c>
      <c r="I39" s="11" t="s">
        <v>19</v>
      </c>
      <c r="J39" s="14">
        <v>0.4</v>
      </c>
      <c r="K39" s="11" t="s">
        <v>20</v>
      </c>
      <c r="L39" s="11" t="s">
        <v>33</v>
      </c>
      <c r="M39" s="11">
        <v>5</v>
      </c>
      <c r="N39" s="15">
        <v>44887</v>
      </c>
      <c r="O39" s="16" t="s">
        <v>4130</v>
      </c>
      <c r="P39" s="16" t="s">
        <v>4131</v>
      </c>
      <c r="Q39" s="16" t="s">
        <v>4132</v>
      </c>
      <c r="R39" s="16" t="s">
        <v>4133</v>
      </c>
      <c r="S39" s="16"/>
      <c r="T39" s="16"/>
      <c r="U39" s="16"/>
      <c r="V39" s="16">
        <f>VALUE(SUBSTITUTE(Table2[[#This Row],[Progress (%)]],"%",""))</f>
        <v>0.4</v>
      </c>
      <c r="W39" s="28">
        <f>IF(Table2[[#This Row],[Progress]]&lt;1,Table2[[#This Row],[Progress]]*100,Table2[[#This Row],[Progress]])</f>
        <v>40</v>
      </c>
      <c r="X39" s="28" t="str">
        <f>Table2[[#This Row],[Column8]]&amp;"%"</f>
        <v>40%</v>
      </c>
      <c r="Y39" s="16">
        <f t="shared" si="0"/>
        <v>5</v>
      </c>
      <c r="Z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9" s="11" t="str">
        <f>SUBSTITUTE(Table2[[#This Row],[Time_Spent (hrs)]],"mins","")</f>
        <v xml:space="preserve">90 </v>
      </c>
      <c r="AB39" s="41">
        <f t="shared" ref="AB39:AB45" si="7">AA39/60</f>
        <v>1.5</v>
      </c>
    </row>
    <row r="40" spans="1:28" ht="22.2" customHeight="1" x14ac:dyDescent="0.25">
      <c r="A40" s="11" t="s">
        <v>135</v>
      </c>
      <c r="B40" s="11" t="s">
        <v>2858</v>
      </c>
      <c r="C40" s="11" t="s">
        <v>136</v>
      </c>
      <c r="D40" s="11" t="s">
        <v>69</v>
      </c>
      <c r="E40" s="11" t="s">
        <v>56</v>
      </c>
      <c r="F40" s="12">
        <v>33</v>
      </c>
      <c r="G40" s="13" t="s">
        <v>137</v>
      </c>
      <c r="H40" s="11" t="s">
        <v>57</v>
      </c>
      <c r="I40" s="11" t="s">
        <v>32</v>
      </c>
      <c r="J40" s="14">
        <v>0.53</v>
      </c>
      <c r="K40" s="11" t="s">
        <v>50</v>
      </c>
      <c r="L40" s="11" t="s">
        <v>27</v>
      </c>
      <c r="M40" s="11">
        <v>4</v>
      </c>
      <c r="N40" s="15">
        <v>45379</v>
      </c>
      <c r="O40" s="16" t="s">
        <v>4134</v>
      </c>
      <c r="P40" s="16" t="s">
        <v>4135</v>
      </c>
      <c r="Q40" s="16" t="s">
        <v>4136</v>
      </c>
      <c r="R40" s="16" t="s">
        <v>4137</v>
      </c>
      <c r="S40" s="16" t="s">
        <v>4138</v>
      </c>
      <c r="T40" s="16" t="s">
        <v>4139</v>
      </c>
      <c r="U40" s="16" t="s">
        <v>4140</v>
      </c>
      <c r="V40" s="16">
        <f>VALUE(SUBSTITUTE(Table2[[#This Row],[Progress (%)]],"%",""))</f>
        <v>0.53</v>
      </c>
      <c r="W40" s="28">
        <f>IF(Table2[[#This Row],[Progress]]&lt;1,Table2[[#This Row],[Progress]]*100,Table2[[#This Row],[Progress]])</f>
        <v>53</v>
      </c>
      <c r="X40" s="28" t="str">
        <f>Table2[[#This Row],[Column8]]&amp;"%"</f>
        <v>53%</v>
      </c>
      <c r="Y40" s="16">
        <f t="shared" si="0"/>
        <v>8</v>
      </c>
      <c r="Z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0" s="11" t="str">
        <f>SUBSTITUTE(Table2[[#This Row],[Time_Spent (hrs)]],"minutes","")</f>
        <v xml:space="preserve">120 </v>
      </c>
      <c r="AB40" s="41">
        <f t="shared" si="7"/>
        <v>2</v>
      </c>
    </row>
    <row r="41" spans="1:28" ht="22.2" customHeight="1" x14ac:dyDescent="0.25">
      <c r="A41" s="11" t="s">
        <v>138</v>
      </c>
      <c r="B41" s="11" t="s">
        <v>2859</v>
      </c>
      <c r="C41" s="11" t="s">
        <v>139</v>
      </c>
      <c r="D41" s="11" t="s">
        <v>69</v>
      </c>
      <c r="E41" s="11" t="s">
        <v>41</v>
      </c>
      <c r="F41" s="18">
        <f>32</f>
        <v>32</v>
      </c>
      <c r="G41" s="13" t="s">
        <v>140</v>
      </c>
      <c r="H41" s="11" t="s">
        <v>46</v>
      </c>
      <c r="I41" s="11" t="s">
        <v>47</v>
      </c>
      <c r="J41" s="14">
        <v>0.55000000000000004</v>
      </c>
      <c r="K41" s="11" t="s">
        <v>50</v>
      </c>
      <c r="L41" s="11" t="s">
        <v>27</v>
      </c>
      <c r="M41" s="11">
        <v>4</v>
      </c>
      <c r="N41" s="15">
        <v>45320</v>
      </c>
      <c r="O41" s="16" t="s">
        <v>4141</v>
      </c>
      <c r="P41" s="16" t="s">
        <v>4058</v>
      </c>
      <c r="Q41" s="16" t="s">
        <v>4059</v>
      </c>
      <c r="R41" s="16"/>
      <c r="S41" s="16"/>
      <c r="T41" s="16"/>
      <c r="U41" s="16"/>
      <c r="V41" s="16">
        <f>VALUE(SUBSTITUTE(Table2[[#This Row],[Progress (%)]],"%",""))</f>
        <v>0.55000000000000004</v>
      </c>
      <c r="W41" s="28">
        <f>IF(Table2[[#This Row],[Progress]]&lt;1,Table2[[#This Row],[Progress]]*100,Table2[[#This Row],[Progress]])</f>
        <v>55.000000000000007</v>
      </c>
      <c r="X41" s="28" t="str">
        <f>Table2[[#This Row],[Column8]]&amp;"%"</f>
        <v>55%</v>
      </c>
      <c r="Y41" s="16">
        <f t="shared" si="0"/>
        <v>4</v>
      </c>
      <c r="Z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1" s="11" t="str">
        <f>SUBSTITUTE(Table2[[#This Row],[Time_Spent (hrs)]],"minutes","")</f>
        <v xml:space="preserve">120 </v>
      </c>
      <c r="AB41" s="41">
        <f t="shared" si="7"/>
        <v>2</v>
      </c>
    </row>
    <row r="42" spans="1:28" ht="22.2" customHeight="1" x14ac:dyDescent="0.25">
      <c r="A42" s="11" t="s">
        <v>141</v>
      </c>
      <c r="B42" s="11" t="s">
        <v>2860</v>
      </c>
      <c r="C42" s="11" t="s">
        <v>142</v>
      </c>
      <c r="D42" s="11" t="s">
        <v>16</v>
      </c>
      <c r="E42" s="11" t="s">
        <v>41</v>
      </c>
      <c r="F42" s="18">
        <f>32</f>
        <v>32</v>
      </c>
      <c r="G42" s="13" t="s">
        <v>143</v>
      </c>
      <c r="H42" s="11" t="s">
        <v>66</v>
      </c>
      <c r="I42" s="11" t="s">
        <v>26</v>
      </c>
      <c r="J42" s="14">
        <v>0.03</v>
      </c>
      <c r="K42" s="11">
        <v>45</v>
      </c>
      <c r="L42" s="11" t="s">
        <v>33</v>
      </c>
      <c r="M42" s="11">
        <v>1</v>
      </c>
      <c r="N42" s="15">
        <v>45410</v>
      </c>
      <c r="O42" s="16" t="s">
        <v>4142</v>
      </c>
      <c r="P42" s="16" t="s">
        <v>4143</v>
      </c>
      <c r="Q42" s="16" t="s">
        <v>4144</v>
      </c>
      <c r="R42" s="16" t="s">
        <v>4145</v>
      </c>
      <c r="S42" s="16" t="s">
        <v>4146</v>
      </c>
      <c r="T42" s="16" t="s">
        <v>4147</v>
      </c>
      <c r="U42" s="16"/>
      <c r="V42" s="16">
        <f>VALUE(SUBSTITUTE(Table2[[#This Row],[Progress (%)]],"%",""))</f>
        <v>0.03</v>
      </c>
      <c r="W42" s="28">
        <f>IF(Table2[[#This Row],[Progress]]&lt;1,Table2[[#This Row],[Progress]]*100,Table2[[#This Row],[Progress]])</f>
        <v>3</v>
      </c>
      <c r="X42" s="28" t="str">
        <f>Table2[[#This Row],[Column8]]&amp;"%"</f>
        <v>3%</v>
      </c>
      <c r="Y42" s="16">
        <f t="shared" si="0"/>
        <v>7</v>
      </c>
      <c r="Z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2" s="11" t="str">
        <f>SUBSTITUTE(Table2[[#This Row],[Time_Spent (hrs)]],"mins","")</f>
        <v>45</v>
      </c>
      <c r="AB42" s="41">
        <f t="shared" si="7"/>
        <v>0.75</v>
      </c>
    </row>
    <row r="43" spans="1:28" ht="22.2" customHeight="1" x14ac:dyDescent="0.25">
      <c r="A43" s="11" t="s">
        <v>144</v>
      </c>
      <c r="B43" s="11" t="s">
        <v>2861</v>
      </c>
      <c r="C43" s="11" t="s">
        <v>145</v>
      </c>
      <c r="D43" s="11" t="s">
        <v>69</v>
      </c>
      <c r="E43" s="11" t="s">
        <v>23</v>
      </c>
      <c r="F43" s="12">
        <f>32</f>
        <v>32</v>
      </c>
      <c r="G43" s="13" t="s">
        <v>146</v>
      </c>
      <c r="H43" s="11" t="s">
        <v>46</v>
      </c>
      <c r="I43" s="11" t="s">
        <v>47</v>
      </c>
      <c r="J43" s="14">
        <v>0.53</v>
      </c>
      <c r="K43" s="11" t="s">
        <v>50</v>
      </c>
      <c r="L43" s="11" t="s">
        <v>33</v>
      </c>
      <c r="M43" s="11">
        <v>3</v>
      </c>
      <c r="N43" s="15">
        <v>44895</v>
      </c>
      <c r="O43" s="16" t="s">
        <v>4148</v>
      </c>
      <c r="P43" s="16" t="s">
        <v>4073</v>
      </c>
      <c r="Q43" s="16" t="s">
        <v>4074</v>
      </c>
      <c r="R43" s="16" t="s">
        <v>4075</v>
      </c>
      <c r="S43" s="16" t="s">
        <v>4076</v>
      </c>
      <c r="T43" s="16"/>
      <c r="U43" s="16"/>
      <c r="V43" s="16">
        <f>VALUE(SUBSTITUTE(Table2[[#This Row],[Progress (%)]],"%",""))</f>
        <v>0.53</v>
      </c>
      <c r="W43" s="28">
        <f>IF(Table2[[#This Row],[Progress]]&lt;1,Table2[[#This Row],[Progress]]*100,Table2[[#This Row],[Progress]])</f>
        <v>53</v>
      </c>
      <c r="X43" s="28" t="str">
        <f>Table2[[#This Row],[Column8]]&amp;"%"</f>
        <v>53%</v>
      </c>
      <c r="Y43" s="16">
        <f t="shared" si="0"/>
        <v>6</v>
      </c>
      <c r="Z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3" s="11" t="str">
        <f>SUBSTITUTE(Table2[[#This Row],[Time_Spent (hrs)]],"minutes","")</f>
        <v xml:space="preserve">120 </v>
      </c>
      <c r="AB43" s="41">
        <f t="shared" si="7"/>
        <v>2</v>
      </c>
    </row>
    <row r="44" spans="1:28" ht="22.2" customHeight="1" x14ac:dyDescent="0.25">
      <c r="A44" s="11" t="s">
        <v>147</v>
      </c>
      <c r="B44" s="11" t="s">
        <v>2862</v>
      </c>
      <c r="C44" s="11" t="s">
        <v>148</v>
      </c>
      <c r="D44" s="11" t="s">
        <v>16</v>
      </c>
      <c r="E44" s="11" t="s">
        <v>64</v>
      </c>
      <c r="F44" s="12">
        <f>32</f>
        <v>32</v>
      </c>
      <c r="G44" s="13" t="s">
        <v>149</v>
      </c>
      <c r="H44" s="11" t="s">
        <v>18</v>
      </c>
      <c r="I44" s="11" t="s">
        <v>19</v>
      </c>
      <c r="J44" s="14">
        <v>0.79</v>
      </c>
      <c r="K44" s="11" t="s">
        <v>20</v>
      </c>
      <c r="L44" s="11" t="s">
        <v>27</v>
      </c>
      <c r="M44" s="11">
        <v>2</v>
      </c>
      <c r="N44" s="15">
        <v>45248</v>
      </c>
      <c r="O44" s="16" t="s">
        <v>4149</v>
      </c>
      <c r="P44" s="16" t="s">
        <v>4150</v>
      </c>
      <c r="Q44" s="16" t="s">
        <v>4151</v>
      </c>
      <c r="R44" s="16"/>
      <c r="S44" s="16"/>
      <c r="T44" s="16"/>
      <c r="U44" s="16"/>
      <c r="V44" s="16">
        <f>VALUE(SUBSTITUTE(Table2[[#This Row],[Progress (%)]],"%",""))</f>
        <v>0.79</v>
      </c>
      <c r="W44" s="28">
        <f>IF(Table2[[#This Row],[Progress]]&lt;1,Table2[[#This Row],[Progress]]*100,Table2[[#This Row],[Progress]])</f>
        <v>79</v>
      </c>
      <c r="X44" s="28" t="str">
        <f>Table2[[#This Row],[Column8]]&amp;"%"</f>
        <v>79%</v>
      </c>
      <c r="Y44" s="16">
        <f t="shared" si="0"/>
        <v>4</v>
      </c>
      <c r="Z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4" s="11" t="str">
        <f>SUBSTITUTE(Table2[[#This Row],[Time_Spent (hrs)]],"mins","")</f>
        <v xml:space="preserve">90 </v>
      </c>
      <c r="AB44" s="41">
        <f t="shared" si="7"/>
        <v>1.5</v>
      </c>
    </row>
    <row r="45" spans="1:28" ht="22.2" customHeight="1" x14ac:dyDescent="0.25">
      <c r="A45" s="11" t="s">
        <v>150</v>
      </c>
      <c r="B45" s="11" t="s">
        <v>2863</v>
      </c>
      <c r="C45" s="11" t="s">
        <v>151</v>
      </c>
      <c r="D45" s="11" t="s">
        <v>69</v>
      </c>
      <c r="E45" s="11" t="s">
        <v>56</v>
      </c>
      <c r="F45" s="12">
        <v>40</v>
      </c>
      <c r="G45" s="13" t="s">
        <v>152</v>
      </c>
      <c r="H45" s="11" t="s">
        <v>97</v>
      </c>
      <c r="I45" s="11" t="s">
        <v>98</v>
      </c>
      <c r="J45" s="14">
        <v>0.13</v>
      </c>
      <c r="K45" s="11" t="s">
        <v>20</v>
      </c>
      <c r="L45" s="11" t="s">
        <v>33</v>
      </c>
      <c r="M45" s="11">
        <v>5</v>
      </c>
      <c r="N45" s="15">
        <v>44703</v>
      </c>
      <c r="O45" s="16" t="s">
        <v>4152</v>
      </c>
      <c r="P45" s="16"/>
      <c r="Q45" s="16"/>
      <c r="R45" s="16"/>
      <c r="S45" s="16"/>
      <c r="T45" s="16"/>
      <c r="U45" s="16"/>
      <c r="V45" s="16">
        <f>VALUE(SUBSTITUTE(Table2[[#This Row],[Progress (%)]],"%",""))</f>
        <v>0.13</v>
      </c>
      <c r="W45" s="28">
        <f>IF(Table2[[#This Row],[Progress]]&lt;1,Table2[[#This Row],[Progress]]*100,Table2[[#This Row],[Progress]])</f>
        <v>13</v>
      </c>
      <c r="X45" s="28" t="str">
        <f>Table2[[#This Row],[Column8]]&amp;"%"</f>
        <v>13%</v>
      </c>
      <c r="Y45" s="16">
        <f t="shared" si="0"/>
        <v>2</v>
      </c>
      <c r="Z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5" s="11" t="str">
        <f>SUBSTITUTE(Table2[[#This Row],[Time_Spent (hrs)]],"mins","")</f>
        <v xml:space="preserve">90 </v>
      </c>
      <c r="AB45" s="41">
        <f t="shared" si="7"/>
        <v>1.5</v>
      </c>
    </row>
    <row r="46" spans="1:28" ht="22.2" customHeight="1" x14ac:dyDescent="0.25">
      <c r="A46" s="11" t="s">
        <v>153</v>
      </c>
      <c r="B46" s="11" t="s">
        <v>2864</v>
      </c>
      <c r="C46" s="11" t="s">
        <v>154</v>
      </c>
      <c r="D46" s="11" t="s">
        <v>16</v>
      </c>
      <c r="E46" s="11" t="s">
        <v>23</v>
      </c>
      <c r="F46" s="12">
        <f>32</f>
        <v>32</v>
      </c>
      <c r="G46" s="13" t="s">
        <v>155</v>
      </c>
      <c r="H46" s="11" t="s">
        <v>156</v>
      </c>
      <c r="I46" s="11" t="s">
        <v>98</v>
      </c>
      <c r="J46" s="14">
        <v>0.15</v>
      </c>
      <c r="K46" s="11" t="s">
        <v>38</v>
      </c>
      <c r="L46" s="11" t="s">
        <v>27</v>
      </c>
      <c r="M46" s="11">
        <v>6</v>
      </c>
      <c r="N46" s="15">
        <v>44940</v>
      </c>
      <c r="O46" s="16" t="s">
        <v>4100</v>
      </c>
      <c r="P46" s="16" t="s">
        <v>4101</v>
      </c>
      <c r="Q46" s="16" t="s">
        <v>4102</v>
      </c>
      <c r="R46" s="16" t="s">
        <v>4103</v>
      </c>
      <c r="S46" s="16"/>
      <c r="T46" s="16"/>
      <c r="U46" s="16"/>
      <c r="V46" s="16">
        <f>VALUE(SUBSTITUTE(Table2[[#This Row],[Progress (%)]],"%",""))</f>
        <v>0.15</v>
      </c>
      <c r="W46" s="28">
        <f>IF(Table2[[#This Row],[Progress]]&lt;1,Table2[[#This Row],[Progress]]*100,Table2[[#This Row],[Progress]])</f>
        <v>15</v>
      </c>
      <c r="X46" s="28" t="str">
        <f>Table2[[#This Row],[Column8]]&amp;"%"</f>
        <v>15%</v>
      </c>
      <c r="Y46" s="16">
        <f t="shared" si="0"/>
        <v>5</v>
      </c>
      <c r="Z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6" s="11" t="str">
        <f>SUBSTITUTE(Table2[[#This Row],[Time_Spent (hrs)]],"hour","")</f>
        <v xml:space="preserve">1 </v>
      </c>
      <c r="AB46" s="41" t="str">
        <f>AA46</f>
        <v xml:space="preserve">1 </v>
      </c>
    </row>
    <row r="47" spans="1:28" ht="22.2" customHeight="1" x14ac:dyDescent="0.25">
      <c r="A47" s="11" t="s">
        <v>157</v>
      </c>
      <c r="B47" s="11" t="s">
        <v>2865</v>
      </c>
      <c r="C47" s="11" t="s">
        <v>158</v>
      </c>
      <c r="D47" s="11" t="s">
        <v>69</v>
      </c>
      <c r="E47" s="11" t="s">
        <v>56</v>
      </c>
      <c r="F47" s="12">
        <f>32</f>
        <v>32</v>
      </c>
      <c r="G47" s="13">
        <v>45447</v>
      </c>
      <c r="H47" s="11" t="s">
        <v>31</v>
      </c>
      <c r="I47" s="11" t="s">
        <v>32</v>
      </c>
      <c r="J47" s="14">
        <v>0.46</v>
      </c>
      <c r="K47" s="11" t="s">
        <v>50</v>
      </c>
      <c r="L47" s="11" t="s">
        <v>33</v>
      </c>
      <c r="M47" s="17"/>
      <c r="N47" s="15">
        <v>45388</v>
      </c>
      <c r="O47" s="16" t="s">
        <v>4153</v>
      </c>
      <c r="P47" s="16" t="s">
        <v>4154</v>
      </c>
      <c r="Q47" s="16" t="s">
        <v>4155</v>
      </c>
      <c r="R47" s="16" t="s">
        <v>4156</v>
      </c>
      <c r="S47" s="16" t="s">
        <v>4157</v>
      </c>
      <c r="T47" s="16" t="s">
        <v>4158</v>
      </c>
      <c r="U47" s="16"/>
      <c r="V47" s="16">
        <f>VALUE(SUBSTITUTE(Table2[[#This Row],[Progress (%)]],"%",""))</f>
        <v>0.46</v>
      </c>
      <c r="W47" s="28">
        <f>IF(Table2[[#This Row],[Progress]]&lt;1,Table2[[#This Row],[Progress]]*100,Table2[[#This Row],[Progress]])</f>
        <v>46</v>
      </c>
      <c r="X47" s="28" t="str">
        <f>Table2[[#This Row],[Column8]]&amp;"%"</f>
        <v>46%</v>
      </c>
      <c r="Y47" s="16">
        <f t="shared" si="0"/>
        <v>7</v>
      </c>
      <c r="Z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7" s="11" t="str">
        <f>SUBSTITUTE(Table2[[#This Row],[Time_Spent (hrs)]],"minutes","")</f>
        <v xml:space="preserve">120 </v>
      </c>
      <c r="AB47" s="41">
        <f t="shared" ref="AB47:AB48" si="8">AA47/60</f>
        <v>2</v>
      </c>
    </row>
    <row r="48" spans="1:28" ht="22.2" customHeight="1" x14ac:dyDescent="0.25">
      <c r="A48" s="11" t="s">
        <v>159</v>
      </c>
      <c r="B48" s="11" t="s">
        <v>2866</v>
      </c>
      <c r="C48" s="11" t="s">
        <v>160</v>
      </c>
      <c r="D48" s="11" t="s">
        <v>16</v>
      </c>
      <c r="E48" s="11" t="s">
        <v>36</v>
      </c>
      <c r="F48" s="12">
        <v>32</v>
      </c>
      <c r="G48" s="13" t="s">
        <v>161</v>
      </c>
      <c r="H48" s="11" t="s">
        <v>57</v>
      </c>
      <c r="I48" s="11" t="s">
        <v>32</v>
      </c>
      <c r="J48" s="14">
        <v>0.93</v>
      </c>
      <c r="K48" s="11" t="s">
        <v>50</v>
      </c>
      <c r="L48" s="11" t="s">
        <v>27</v>
      </c>
      <c r="M48" s="11">
        <v>5</v>
      </c>
      <c r="N48" s="15">
        <v>45534</v>
      </c>
      <c r="O48" s="16" t="s">
        <v>4159</v>
      </c>
      <c r="P48" s="16" t="s">
        <v>4160</v>
      </c>
      <c r="Q48" s="16" t="s">
        <v>4161</v>
      </c>
      <c r="R48" s="16" t="s">
        <v>4162</v>
      </c>
      <c r="S48" s="16" t="s">
        <v>4163</v>
      </c>
      <c r="T48" s="16" t="s">
        <v>4164</v>
      </c>
      <c r="U48" s="16" t="s">
        <v>4165</v>
      </c>
      <c r="V48" s="16">
        <f>VALUE(SUBSTITUTE(Table2[[#This Row],[Progress (%)]],"%",""))</f>
        <v>0.93</v>
      </c>
      <c r="W48" s="28">
        <f>IF(Table2[[#This Row],[Progress]]&lt;1,Table2[[#This Row],[Progress]]*100,Table2[[#This Row],[Progress]])</f>
        <v>93</v>
      </c>
      <c r="X48" s="28" t="str">
        <f>Table2[[#This Row],[Column8]]&amp;"%"</f>
        <v>93%</v>
      </c>
      <c r="Y48" s="16">
        <f t="shared" si="0"/>
        <v>8</v>
      </c>
      <c r="Z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8" s="11" t="str">
        <f>SUBSTITUTE(Table2[[#This Row],[Time_Spent (hrs)]],"minutes","")</f>
        <v xml:space="preserve">120 </v>
      </c>
      <c r="AB48" s="41">
        <f t="shared" si="8"/>
        <v>2</v>
      </c>
    </row>
    <row r="49" spans="1:28" ht="22.2" customHeight="1" x14ac:dyDescent="0.25">
      <c r="A49" s="11" t="s">
        <v>162</v>
      </c>
      <c r="B49" s="11" t="s">
        <v>2867</v>
      </c>
      <c r="C49" s="11" t="s">
        <v>163</v>
      </c>
      <c r="D49" s="11" t="s">
        <v>69</v>
      </c>
      <c r="E49" s="11" t="s">
        <v>23</v>
      </c>
      <c r="F49" s="12">
        <f>32</f>
        <v>32</v>
      </c>
      <c r="G49" s="13" t="s">
        <v>164</v>
      </c>
      <c r="H49" s="11" t="s">
        <v>25</v>
      </c>
      <c r="I49" s="11" t="s">
        <v>26</v>
      </c>
      <c r="J49" s="14">
        <v>0.41</v>
      </c>
      <c r="K49" s="11">
        <v>2</v>
      </c>
      <c r="L49" s="11" t="s">
        <v>27</v>
      </c>
      <c r="M49" s="11">
        <v>2</v>
      </c>
      <c r="N49" s="15">
        <v>45274</v>
      </c>
      <c r="O49" s="16" t="s">
        <v>4166</v>
      </c>
      <c r="P49" s="16" t="s">
        <v>4167</v>
      </c>
      <c r="Q49" s="16" t="s">
        <v>4168</v>
      </c>
      <c r="R49" s="16" t="s">
        <v>4169</v>
      </c>
      <c r="S49" s="16" t="s">
        <v>4170</v>
      </c>
      <c r="T49" s="16" t="s">
        <v>4171</v>
      </c>
      <c r="U49" s="16"/>
      <c r="V49" s="16">
        <f>VALUE(SUBSTITUTE(Table2[[#This Row],[Progress (%)]],"%",""))</f>
        <v>0.41</v>
      </c>
      <c r="W49" s="28">
        <f>IF(Table2[[#This Row],[Progress]]&lt;1,Table2[[#This Row],[Progress]]*100,Table2[[#This Row],[Progress]])</f>
        <v>41</v>
      </c>
      <c r="X49" s="28" t="str">
        <f>Table2[[#This Row],[Column8]]&amp;"%"</f>
        <v>41%</v>
      </c>
      <c r="Y49" s="16">
        <f t="shared" si="0"/>
        <v>7</v>
      </c>
      <c r="Z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9" s="11" t="str">
        <f>SUBSTITUTE(Table2[[#This Row],[Time_Spent (hrs)]],"mins","")</f>
        <v>2</v>
      </c>
      <c r="AB49" s="41" t="str">
        <f t="shared" ref="AB49:AB52" si="9">AA49</f>
        <v>2</v>
      </c>
    </row>
    <row r="50" spans="1:28" ht="22.2" customHeight="1" x14ac:dyDescent="0.25">
      <c r="A50" s="11" t="s">
        <v>165</v>
      </c>
      <c r="B50" s="11" t="s">
        <v>2868</v>
      </c>
      <c r="C50" s="11" t="s">
        <v>166</v>
      </c>
      <c r="D50" s="11" t="s">
        <v>16</v>
      </c>
      <c r="E50" s="11" t="s">
        <v>41</v>
      </c>
      <c r="F50" s="12">
        <v>32</v>
      </c>
      <c r="G50" s="13" t="s">
        <v>167</v>
      </c>
      <c r="H50" s="11" t="s">
        <v>66</v>
      </c>
      <c r="I50" s="11" t="s">
        <v>26</v>
      </c>
      <c r="J50" s="14">
        <v>0.52</v>
      </c>
      <c r="K50" s="11">
        <v>1.5</v>
      </c>
      <c r="L50" s="11" t="s">
        <v>33</v>
      </c>
      <c r="M50" s="11">
        <v>4</v>
      </c>
      <c r="N50" s="15">
        <v>45197</v>
      </c>
      <c r="O50" s="16" t="s">
        <v>4172</v>
      </c>
      <c r="P50" s="16" t="s">
        <v>4173</v>
      </c>
      <c r="Q50" s="16" t="s">
        <v>4174</v>
      </c>
      <c r="R50" s="16"/>
      <c r="S50" s="16"/>
      <c r="T50" s="16"/>
      <c r="U50" s="16"/>
      <c r="V50" s="16">
        <f>VALUE(SUBSTITUTE(Table2[[#This Row],[Progress (%)]],"%",""))</f>
        <v>0.52</v>
      </c>
      <c r="W50" s="28">
        <f>IF(Table2[[#This Row],[Progress]]&lt;1,Table2[[#This Row],[Progress]]*100,Table2[[#This Row],[Progress]])</f>
        <v>52</v>
      </c>
      <c r="X50" s="28" t="str">
        <f>Table2[[#This Row],[Column8]]&amp;"%"</f>
        <v>52%</v>
      </c>
      <c r="Y50" s="16">
        <f t="shared" si="0"/>
        <v>4</v>
      </c>
      <c r="Z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0" s="11" t="str">
        <f>SUBSTITUTE(Table2[[#This Row],[Time_Spent (hrs)]],"mins","")</f>
        <v>1.5</v>
      </c>
      <c r="AB50" s="41" t="str">
        <f t="shared" si="9"/>
        <v>1.5</v>
      </c>
    </row>
    <row r="51" spans="1:28" ht="22.2" customHeight="1" x14ac:dyDescent="0.25">
      <c r="A51" s="11" t="s">
        <v>168</v>
      </c>
      <c r="B51" s="11" t="s">
        <v>2869</v>
      </c>
      <c r="C51" s="11" t="s">
        <v>169</v>
      </c>
      <c r="D51" s="11" t="s">
        <v>16</v>
      </c>
      <c r="E51" s="11" t="s">
        <v>23</v>
      </c>
      <c r="F51" s="18">
        <f>32</f>
        <v>32</v>
      </c>
      <c r="G51" s="13" t="s">
        <v>170</v>
      </c>
      <c r="H51" s="11" t="s">
        <v>79</v>
      </c>
      <c r="I51" s="11" t="s">
        <v>47</v>
      </c>
      <c r="J51" s="14">
        <v>0.47</v>
      </c>
      <c r="K51" s="11">
        <v>2</v>
      </c>
      <c r="L51" s="11" t="s">
        <v>27</v>
      </c>
      <c r="M51" s="11">
        <v>4</v>
      </c>
      <c r="N51" s="15">
        <v>45372</v>
      </c>
      <c r="O51" s="16" t="s">
        <v>4175</v>
      </c>
      <c r="P51" s="16" t="s">
        <v>4134</v>
      </c>
      <c r="Q51" s="16" t="s">
        <v>4135</v>
      </c>
      <c r="R51" s="16"/>
      <c r="S51" s="16"/>
      <c r="T51" s="16"/>
      <c r="U51" s="16"/>
      <c r="V51" s="16">
        <f>VALUE(SUBSTITUTE(Table2[[#This Row],[Progress (%)]],"%",""))</f>
        <v>0.47</v>
      </c>
      <c r="W51" s="28">
        <f>IF(Table2[[#This Row],[Progress]]&lt;1,Table2[[#This Row],[Progress]]*100,Table2[[#This Row],[Progress]])</f>
        <v>47</v>
      </c>
      <c r="X51" s="28" t="str">
        <f>Table2[[#This Row],[Column8]]&amp;"%"</f>
        <v>47%</v>
      </c>
      <c r="Y51" s="16">
        <f t="shared" si="0"/>
        <v>4</v>
      </c>
      <c r="Z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1" s="11" t="str">
        <f>SUBSTITUTE(Table2[[#This Row],[Time_Spent (hrs)]],"mins","")</f>
        <v>2</v>
      </c>
      <c r="AB51" s="41" t="str">
        <f t="shared" si="9"/>
        <v>2</v>
      </c>
    </row>
    <row r="52" spans="1:28" ht="22.2" customHeight="1" x14ac:dyDescent="0.25">
      <c r="A52" s="11" t="s">
        <v>171</v>
      </c>
      <c r="B52" s="11" t="s">
        <v>2870</v>
      </c>
      <c r="C52" s="11" t="s">
        <v>172</v>
      </c>
      <c r="D52" s="11" t="s">
        <v>16</v>
      </c>
      <c r="E52" s="11" t="s">
        <v>36</v>
      </c>
      <c r="F52" s="12">
        <f>32</f>
        <v>32</v>
      </c>
      <c r="G52" s="13" t="s">
        <v>173</v>
      </c>
      <c r="H52" s="11" t="s">
        <v>156</v>
      </c>
      <c r="I52" s="11" t="s">
        <v>98</v>
      </c>
      <c r="J52" s="14">
        <v>0.68</v>
      </c>
      <c r="K52" s="11">
        <v>2</v>
      </c>
      <c r="L52" s="11" t="s">
        <v>27</v>
      </c>
      <c r="M52" s="11">
        <v>6</v>
      </c>
      <c r="N52" s="15">
        <v>45074</v>
      </c>
      <c r="O52" s="16" t="s">
        <v>4176</v>
      </c>
      <c r="P52" s="16" t="s">
        <v>4177</v>
      </c>
      <c r="Q52" s="16" t="s">
        <v>4178</v>
      </c>
      <c r="R52" s="16"/>
      <c r="S52" s="16"/>
      <c r="T52" s="16"/>
      <c r="U52" s="16"/>
      <c r="V52" s="16">
        <f>VALUE(SUBSTITUTE(Table2[[#This Row],[Progress (%)]],"%",""))</f>
        <v>0.68</v>
      </c>
      <c r="W52" s="28">
        <f>IF(Table2[[#This Row],[Progress]]&lt;1,Table2[[#This Row],[Progress]]*100,Table2[[#This Row],[Progress]])</f>
        <v>68</v>
      </c>
      <c r="X52" s="28" t="str">
        <f>Table2[[#This Row],[Column8]]&amp;"%"</f>
        <v>68%</v>
      </c>
      <c r="Y52" s="16">
        <f t="shared" si="0"/>
        <v>4</v>
      </c>
      <c r="Z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2" s="11" t="str">
        <f>SUBSTITUTE(Table2[[#This Row],[Time_Spent (hrs)]],"mins","")</f>
        <v>2</v>
      </c>
      <c r="AB52" s="41" t="str">
        <f t="shared" si="9"/>
        <v>2</v>
      </c>
    </row>
    <row r="53" spans="1:28" ht="22.2" customHeight="1" x14ac:dyDescent="0.25">
      <c r="A53" s="11" t="s">
        <v>174</v>
      </c>
      <c r="B53" s="11" t="s">
        <v>2871</v>
      </c>
      <c r="C53" s="11" t="s">
        <v>175</v>
      </c>
      <c r="D53" s="11" t="s">
        <v>69</v>
      </c>
      <c r="E53" s="11" t="s">
        <v>36</v>
      </c>
      <c r="F53" s="12">
        <v>19</v>
      </c>
      <c r="G53" s="13" t="s">
        <v>155</v>
      </c>
      <c r="H53" s="11" t="s">
        <v>53</v>
      </c>
      <c r="I53" s="11" t="s">
        <v>26</v>
      </c>
      <c r="J53" s="14">
        <v>0.46</v>
      </c>
      <c r="K53" s="11" t="s">
        <v>20</v>
      </c>
      <c r="L53" s="11" t="s">
        <v>33</v>
      </c>
      <c r="M53" s="11">
        <v>2</v>
      </c>
      <c r="N53" s="15">
        <v>44940</v>
      </c>
      <c r="O53" s="16" t="s">
        <v>4100</v>
      </c>
      <c r="P53" s="16"/>
      <c r="Q53" s="16"/>
      <c r="R53" s="16"/>
      <c r="S53" s="16"/>
      <c r="T53" s="16"/>
      <c r="U53" s="16"/>
      <c r="V53" s="16">
        <f>VALUE(SUBSTITUTE(Table2[[#This Row],[Progress (%)]],"%",""))</f>
        <v>0.46</v>
      </c>
      <c r="W53" s="28">
        <f>IF(Table2[[#This Row],[Progress]]&lt;1,Table2[[#This Row],[Progress]]*100,Table2[[#This Row],[Progress]])</f>
        <v>46</v>
      </c>
      <c r="X53" s="28" t="str">
        <f>Table2[[#This Row],[Column8]]&amp;"%"</f>
        <v>46%</v>
      </c>
      <c r="Y53" s="16">
        <f t="shared" si="0"/>
        <v>2</v>
      </c>
      <c r="Z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53" s="11" t="str">
        <f>SUBSTITUTE(Table2[[#This Row],[Time_Spent (hrs)]],"mins","")</f>
        <v xml:space="preserve">90 </v>
      </c>
      <c r="AB53" s="41">
        <f>AA53/60</f>
        <v>1.5</v>
      </c>
    </row>
    <row r="54" spans="1:28" ht="22.2" customHeight="1" x14ac:dyDescent="0.25">
      <c r="A54" s="11" t="s">
        <v>176</v>
      </c>
      <c r="B54" s="11" t="s">
        <v>2872</v>
      </c>
      <c r="C54" s="11" t="s">
        <v>177</v>
      </c>
      <c r="D54" s="11" t="s">
        <v>69</v>
      </c>
      <c r="E54" s="11" t="s">
        <v>23</v>
      </c>
      <c r="F54" s="18">
        <f>32</f>
        <v>32</v>
      </c>
      <c r="G54" s="13" t="s">
        <v>82</v>
      </c>
      <c r="H54" s="11" t="s">
        <v>97</v>
      </c>
      <c r="I54" s="11" t="s">
        <v>98</v>
      </c>
      <c r="J54" s="14">
        <v>0.73</v>
      </c>
      <c r="K54" s="11">
        <v>1.5</v>
      </c>
      <c r="L54" s="11" t="s">
        <v>27</v>
      </c>
      <c r="M54" s="11">
        <v>3</v>
      </c>
      <c r="N54" s="15">
        <v>45289</v>
      </c>
      <c r="O54" s="16" t="s">
        <v>4064</v>
      </c>
      <c r="P54" s="16" t="s">
        <v>4065</v>
      </c>
      <c r="Q54" s="16" t="s">
        <v>4066</v>
      </c>
      <c r="R54" s="16" t="s">
        <v>4067</v>
      </c>
      <c r="S54" s="16" t="s">
        <v>4068</v>
      </c>
      <c r="T54" s="16" t="s">
        <v>4069</v>
      </c>
      <c r="U54" s="16" t="s">
        <v>4179</v>
      </c>
      <c r="V54" s="16">
        <f>VALUE(SUBSTITUTE(Table2[[#This Row],[Progress (%)]],"%",""))</f>
        <v>0.73</v>
      </c>
      <c r="W54" s="28">
        <f>IF(Table2[[#This Row],[Progress]]&lt;1,Table2[[#This Row],[Progress]]*100,Table2[[#This Row],[Progress]])</f>
        <v>73</v>
      </c>
      <c r="X54" s="28" t="str">
        <f>Table2[[#This Row],[Column8]]&amp;"%"</f>
        <v>73%</v>
      </c>
      <c r="Y54" s="16">
        <f t="shared" si="0"/>
        <v>8</v>
      </c>
      <c r="Z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4" s="11" t="str">
        <f>SUBSTITUTE(Table2[[#This Row],[Time_Spent (hrs)]],"mins","")</f>
        <v>1.5</v>
      </c>
      <c r="AB54" s="41" t="str">
        <f>AA54</f>
        <v>1.5</v>
      </c>
    </row>
    <row r="55" spans="1:28" ht="22.2" customHeight="1" x14ac:dyDescent="0.25">
      <c r="A55" s="11" t="s">
        <v>178</v>
      </c>
      <c r="B55" s="11" t="s">
        <v>2873</v>
      </c>
      <c r="C55" s="11" t="s">
        <v>179</v>
      </c>
      <c r="D55" s="11" t="s">
        <v>69</v>
      </c>
      <c r="E55" s="11" t="s">
        <v>56</v>
      </c>
      <c r="F55" s="12">
        <v>25</v>
      </c>
      <c r="G55" s="13">
        <v>45600</v>
      </c>
      <c r="H55" s="11" t="s">
        <v>46</v>
      </c>
      <c r="I55" s="11" t="s">
        <v>47</v>
      </c>
      <c r="J55" s="14">
        <v>0.06</v>
      </c>
      <c r="K55" s="11">
        <v>45</v>
      </c>
      <c r="L55" s="11" t="s">
        <v>33</v>
      </c>
      <c r="M55" s="11">
        <v>2</v>
      </c>
      <c r="N55" s="15">
        <v>45393</v>
      </c>
      <c r="O55" s="16" t="s">
        <v>4136</v>
      </c>
      <c r="P55" s="16"/>
      <c r="Q55" s="16"/>
      <c r="R55" s="16"/>
      <c r="S55" s="16"/>
      <c r="T55" s="16"/>
      <c r="U55" s="16"/>
      <c r="V55" s="16">
        <f>VALUE(SUBSTITUTE(Table2[[#This Row],[Progress (%)]],"%",""))</f>
        <v>0.06</v>
      </c>
      <c r="W55" s="28">
        <f>IF(Table2[[#This Row],[Progress]]&lt;1,Table2[[#This Row],[Progress]]*100,Table2[[#This Row],[Progress]])</f>
        <v>6</v>
      </c>
      <c r="X55" s="28" t="str">
        <f>Table2[[#This Row],[Column8]]&amp;"%"</f>
        <v>6%</v>
      </c>
      <c r="Y55" s="16">
        <f t="shared" si="0"/>
        <v>2</v>
      </c>
      <c r="Z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5" s="11" t="str">
        <f>SUBSTITUTE(Table2[[#This Row],[Time_Spent (hrs)]],"mins","")</f>
        <v>45</v>
      </c>
      <c r="AB55" s="41">
        <f t="shared" ref="AB55:AB57" si="10">AA55/60</f>
        <v>0.75</v>
      </c>
    </row>
    <row r="56" spans="1:28" ht="22.2" customHeight="1" x14ac:dyDescent="0.25">
      <c r="A56" s="11" t="s">
        <v>180</v>
      </c>
      <c r="B56" s="11" t="s">
        <v>2874</v>
      </c>
      <c r="C56" s="11" t="s">
        <v>181</v>
      </c>
      <c r="D56" s="11" t="s">
        <v>69</v>
      </c>
      <c r="E56" s="11" t="s">
        <v>23</v>
      </c>
      <c r="F56" s="12">
        <f>32</f>
        <v>32</v>
      </c>
      <c r="G56" s="13" t="s">
        <v>182</v>
      </c>
      <c r="H56" s="11" t="s">
        <v>25</v>
      </c>
      <c r="I56" s="11" t="s">
        <v>26</v>
      </c>
      <c r="J56" s="14">
        <v>0.56000000000000005</v>
      </c>
      <c r="K56" s="11">
        <v>45</v>
      </c>
      <c r="L56" s="11" t="s">
        <v>33</v>
      </c>
      <c r="M56" s="11">
        <v>3</v>
      </c>
      <c r="N56" s="15">
        <v>45490</v>
      </c>
      <c r="O56" s="16" t="s">
        <v>4180</v>
      </c>
      <c r="P56" s="16" t="s">
        <v>4181</v>
      </c>
      <c r="Q56" s="16" t="s">
        <v>4182</v>
      </c>
      <c r="R56" s="16"/>
      <c r="S56" s="16"/>
      <c r="T56" s="16"/>
      <c r="U56" s="16"/>
      <c r="V56" s="16">
        <f>VALUE(SUBSTITUTE(Table2[[#This Row],[Progress (%)]],"%",""))</f>
        <v>0.56000000000000005</v>
      </c>
      <c r="W56" s="28">
        <f>IF(Table2[[#This Row],[Progress]]&lt;1,Table2[[#This Row],[Progress]]*100,Table2[[#This Row],[Progress]])</f>
        <v>56.000000000000007</v>
      </c>
      <c r="X56" s="28" t="str">
        <f>Table2[[#This Row],[Column8]]&amp;"%"</f>
        <v>56%</v>
      </c>
      <c r="Y56" s="16">
        <f t="shared" si="0"/>
        <v>4</v>
      </c>
      <c r="Z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6" s="11" t="str">
        <f>SUBSTITUTE(Table2[[#This Row],[Time_Spent (hrs)]],"mins","")</f>
        <v>45</v>
      </c>
      <c r="AB56" s="41">
        <f t="shared" si="10"/>
        <v>0.75</v>
      </c>
    </row>
    <row r="57" spans="1:28" ht="22.2" customHeight="1" x14ac:dyDescent="0.25">
      <c r="A57" s="11" t="s">
        <v>183</v>
      </c>
      <c r="B57" s="11" t="s">
        <v>2875</v>
      </c>
      <c r="C57" s="11" t="s">
        <v>184</v>
      </c>
      <c r="D57" s="11" t="s">
        <v>16</v>
      </c>
      <c r="E57" s="11" t="s">
        <v>36</v>
      </c>
      <c r="F57" s="12">
        <v>19</v>
      </c>
      <c r="G57" s="13">
        <v>45200</v>
      </c>
      <c r="H57" s="11" t="s">
        <v>111</v>
      </c>
      <c r="I57" s="11" t="s">
        <v>98</v>
      </c>
      <c r="J57" s="14">
        <v>0.7</v>
      </c>
      <c r="K57" s="11" t="s">
        <v>20</v>
      </c>
      <c r="L57" s="11" t="s">
        <v>27</v>
      </c>
      <c r="M57" s="11">
        <v>1</v>
      </c>
      <c r="N57" s="15">
        <v>44936</v>
      </c>
      <c r="O57" s="16" t="s">
        <v>4183</v>
      </c>
      <c r="P57" s="16"/>
      <c r="Q57" s="16"/>
      <c r="R57" s="16"/>
      <c r="S57" s="16"/>
      <c r="T57" s="16"/>
      <c r="U57" s="16"/>
      <c r="V57" s="16">
        <f>VALUE(SUBSTITUTE(Table2[[#This Row],[Progress (%)]],"%",""))</f>
        <v>0.7</v>
      </c>
      <c r="W57" s="28">
        <f>IF(Table2[[#This Row],[Progress]]&lt;1,Table2[[#This Row],[Progress]]*100,Table2[[#This Row],[Progress]])</f>
        <v>70</v>
      </c>
      <c r="X57" s="28" t="str">
        <f>Table2[[#This Row],[Column8]]&amp;"%"</f>
        <v>70%</v>
      </c>
      <c r="Y57" s="16">
        <f t="shared" si="0"/>
        <v>2</v>
      </c>
      <c r="Z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57" s="11" t="str">
        <f>SUBSTITUTE(Table2[[#This Row],[Time_Spent (hrs)]],"mins","")</f>
        <v xml:space="preserve">90 </v>
      </c>
      <c r="AB57" s="41">
        <f t="shared" si="10"/>
        <v>1.5</v>
      </c>
    </row>
    <row r="58" spans="1:28" ht="22.2" customHeight="1" x14ac:dyDescent="0.25">
      <c r="A58" s="11" t="s">
        <v>185</v>
      </c>
      <c r="B58" s="11" t="s">
        <v>2876</v>
      </c>
      <c r="C58" s="11" t="s">
        <v>186</v>
      </c>
      <c r="D58" s="11" t="s">
        <v>69</v>
      </c>
      <c r="E58" s="11" t="s">
        <v>56</v>
      </c>
      <c r="F58" s="12">
        <v>35</v>
      </c>
      <c r="G58" s="13" t="s">
        <v>187</v>
      </c>
      <c r="H58" s="11" t="s">
        <v>104</v>
      </c>
      <c r="I58" s="11" t="s">
        <v>47</v>
      </c>
      <c r="J58" s="14">
        <v>0.8</v>
      </c>
      <c r="K58" s="11">
        <v>2</v>
      </c>
      <c r="L58" s="11" t="s">
        <v>27</v>
      </c>
      <c r="M58" s="11">
        <v>5</v>
      </c>
      <c r="N58" s="15">
        <v>44677</v>
      </c>
      <c r="O58" s="16" t="s">
        <v>4184</v>
      </c>
      <c r="P58" s="16" t="s">
        <v>4185</v>
      </c>
      <c r="Q58" s="16" t="s">
        <v>4186</v>
      </c>
      <c r="R58" s="16"/>
      <c r="S58" s="16"/>
      <c r="T58" s="16"/>
      <c r="U58" s="16"/>
      <c r="V58" s="16">
        <f>VALUE(SUBSTITUTE(Table2[[#This Row],[Progress (%)]],"%",""))</f>
        <v>0.8</v>
      </c>
      <c r="W58" s="28">
        <f>IF(Table2[[#This Row],[Progress]]&lt;1,Table2[[#This Row],[Progress]]*100,Table2[[#This Row],[Progress]])</f>
        <v>80</v>
      </c>
      <c r="X58" s="28" t="str">
        <f>Table2[[#This Row],[Column8]]&amp;"%"</f>
        <v>80%</v>
      </c>
      <c r="Y58" s="16">
        <f t="shared" si="0"/>
        <v>4</v>
      </c>
      <c r="Z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8" s="11" t="str">
        <f>SUBSTITUTE(Table2[[#This Row],[Time_Spent (hrs)]],"mins","")</f>
        <v>2</v>
      </c>
      <c r="AB58" s="41" t="str">
        <f>AA58</f>
        <v>2</v>
      </c>
    </row>
    <row r="59" spans="1:28" ht="22.2" customHeight="1" x14ac:dyDescent="0.25">
      <c r="A59" s="11" t="s">
        <v>188</v>
      </c>
      <c r="B59" s="11" t="s">
        <v>2877</v>
      </c>
      <c r="C59" s="11" t="s">
        <v>189</v>
      </c>
      <c r="D59" s="11" t="s">
        <v>16</v>
      </c>
      <c r="E59" s="11" t="s">
        <v>56</v>
      </c>
      <c r="F59" s="12">
        <f>32</f>
        <v>32</v>
      </c>
      <c r="G59" s="13" t="s">
        <v>190</v>
      </c>
      <c r="H59" s="11" t="s">
        <v>156</v>
      </c>
      <c r="I59" s="11" t="s">
        <v>98</v>
      </c>
      <c r="J59" s="14">
        <v>0.76</v>
      </c>
      <c r="K59" s="11" t="s">
        <v>20</v>
      </c>
      <c r="L59" s="11" t="s">
        <v>33</v>
      </c>
      <c r="M59" s="17"/>
      <c r="N59" s="15">
        <v>45554</v>
      </c>
      <c r="O59" s="16"/>
      <c r="P59" s="16"/>
      <c r="Q59" s="16"/>
      <c r="R59" s="16"/>
      <c r="S59" s="16"/>
      <c r="T59" s="16"/>
      <c r="U59" s="16"/>
      <c r="V59" s="16">
        <f>VALUE(SUBSTITUTE(Table2[[#This Row],[Progress (%)]],"%",""))</f>
        <v>0.76</v>
      </c>
      <c r="W59" s="28">
        <f>IF(Table2[[#This Row],[Progress]]&lt;1,Table2[[#This Row],[Progress]]*100,Table2[[#This Row],[Progress]])</f>
        <v>76</v>
      </c>
      <c r="X59" s="28" t="str">
        <f>Table2[[#This Row],[Column8]]&amp;"%"</f>
        <v>76%</v>
      </c>
      <c r="Y59" s="16">
        <f t="shared" si="0"/>
        <v>1</v>
      </c>
      <c r="Z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9" s="11" t="str">
        <f>SUBSTITUTE(Table2[[#This Row],[Time_Spent (hrs)]],"mins","")</f>
        <v xml:space="preserve">90 </v>
      </c>
      <c r="AB59" s="41">
        <f t="shared" ref="AB59:AB62" si="11">AA59/60</f>
        <v>1.5</v>
      </c>
    </row>
    <row r="60" spans="1:28" ht="22.2" customHeight="1" x14ac:dyDescent="0.25">
      <c r="A60" s="11" t="s">
        <v>191</v>
      </c>
      <c r="B60" s="11" t="s">
        <v>2878</v>
      </c>
      <c r="C60" s="11" t="s">
        <v>192</v>
      </c>
      <c r="D60" s="11" t="s">
        <v>69</v>
      </c>
      <c r="E60" s="11" t="s">
        <v>56</v>
      </c>
      <c r="F60" s="12">
        <f>32</f>
        <v>32</v>
      </c>
      <c r="G60" s="13" t="s">
        <v>193</v>
      </c>
      <c r="H60" s="11" t="s">
        <v>57</v>
      </c>
      <c r="I60" s="11" t="s">
        <v>32</v>
      </c>
      <c r="J60" s="14">
        <v>0.05</v>
      </c>
      <c r="K60" s="11" t="s">
        <v>50</v>
      </c>
      <c r="L60" s="11" t="s">
        <v>27</v>
      </c>
      <c r="M60" s="11">
        <v>4</v>
      </c>
      <c r="N60" s="15">
        <v>45345</v>
      </c>
      <c r="O60" s="16" t="s">
        <v>4187</v>
      </c>
      <c r="P60" s="16" t="s">
        <v>4188</v>
      </c>
      <c r="Q60" s="16" t="s">
        <v>4189</v>
      </c>
      <c r="R60" s="16" t="s">
        <v>4190</v>
      </c>
      <c r="S60" s="16" t="s">
        <v>4104</v>
      </c>
      <c r="T60" s="16" t="s">
        <v>4105</v>
      </c>
      <c r="U60" s="16" t="s">
        <v>4106</v>
      </c>
      <c r="V60" s="16">
        <f>VALUE(SUBSTITUTE(Table2[[#This Row],[Progress (%)]],"%",""))</f>
        <v>0.05</v>
      </c>
      <c r="W60" s="28">
        <f>IF(Table2[[#This Row],[Progress]]&lt;1,Table2[[#This Row],[Progress]]*100,Table2[[#This Row],[Progress]])</f>
        <v>5</v>
      </c>
      <c r="X60" s="28" t="str">
        <f>Table2[[#This Row],[Column8]]&amp;"%"</f>
        <v>5%</v>
      </c>
      <c r="Y60" s="16">
        <f t="shared" si="0"/>
        <v>8</v>
      </c>
      <c r="Z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0" s="11" t="str">
        <f>SUBSTITUTE(Table2[[#This Row],[Time_Spent (hrs)]],"minutes","")</f>
        <v xml:space="preserve">120 </v>
      </c>
      <c r="AB60" s="41">
        <f t="shared" si="11"/>
        <v>2</v>
      </c>
    </row>
    <row r="61" spans="1:28" ht="22.2" customHeight="1" x14ac:dyDescent="0.25">
      <c r="A61" s="11" t="s">
        <v>194</v>
      </c>
      <c r="B61" s="11" t="s">
        <v>2879</v>
      </c>
      <c r="C61" s="11" t="s">
        <v>195</v>
      </c>
      <c r="D61" s="11" t="s">
        <v>69</v>
      </c>
      <c r="E61" s="11" t="s">
        <v>41</v>
      </c>
      <c r="F61" s="18">
        <f>32</f>
        <v>32</v>
      </c>
      <c r="G61" s="13">
        <v>44569</v>
      </c>
      <c r="H61" s="11" t="s">
        <v>66</v>
      </c>
      <c r="I61" s="11" t="s">
        <v>26</v>
      </c>
      <c r="J61" s="14">
        <v>0.96</v>
      </c>
      <c r="K61" s="11">
        <v>45</v>
      </c>
      <c r="L61" s="11" t="s">
        <v>33</v>
      </c>
      <c r="M61" s="11">
        <v>2</v>
      </c>
      <c r="N61" s="15">
        <v>44774</v>
      </c>
      <c r="O61" s="16" t="s">
        <v>4191</v>
      </c>
      <c r="P61" s="16" t="s">
        <v>4192</v>
      </c>
      <c r="Q61" s="16" t="s">
        <v>4193</v>
      </c>
      <c r="R61" s="16" t="s">
        <v>4194</v>
      </c>
      <c r="S61" s="16"/>
      <c r="T61" s="16"/>
      <c r="U61" s="16"/>
      <c r="V61" s="16">
        <f>VALUE(SUBSTITUTE(Table2[[#This Row],[Progress (%)]],"%",""))</f>
        <v>0.96</v>
      </c>
      <c r="W61" s="28">
        <f>IF(Table2[[#This Row],[Progress]]&lt;1,Table2[[#This Row],[Progress]]*100,Table2[[#This Row],[Progress]])</f>
        <v>96</v>
      </c>
      <c r="X61" s="28" t="str">
        <f>Table2[[#This Row],[Column8]]&amp;"%"</f>
        <v>96%</v>
      </c>
      <c r="Y61" s="16">
        <f t="shared" si="0"/>
        <v>5</v>
      </c>
      <c r="Z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1" s="11" t="str">
        <f>SUBSTITUTE(Table2[[#This Row],[Time_Spent (hrs)]],"mins","")</f>
        <v>45</v>
      </c>
      <c r="AB61" s="41">
        <f t="shared" si="11"/>
        <v>0.75</v>
      </c>
    </row>
    <row r="62" spans="1:28" ht="22.2" customHeight="1" x14ac:dyDescent="0.25">
      <c r="A62" s="11" t="s">
        <v>196</v>
      </c>
      <c r="B62" s="11" t="s">
        <v>2880</v>
      </c>
      <c r="C62" s="11" t="s">
        <v>197</v>
      </c>
      <c r="D62" s="11" t="s">
        <v>16</v>
      </c>
      <c r="E62" s="11" t="s">
        <v>36</v>
      </c>
      <c r="F62" s="18">
        <f>32</f>
        <v>32</v>
      </c>
      <c r="G62" s="13">
        <v>45020</v>
      </c>
      <c r="H62" s="11" t="s">
        <v>198</v>
      </c>
      <c r="I62" s="11" t="s">
        <v>19</v>
      </c>
      <c r="J62" s="14">
        <v>0.85</v>
      </c>
      <c r="K62" s="11" t="s">
        <v>50</v>
      </c>
      <c r="L62" s="11" t="s">
        <v>27</v>
      </c>
      <c r="M62" s="11">
        <v>1</v>
      </c>
      <c r="N62" s="15">
        <v>45020</v>
      </c>
      <c r="O62" s="16" t="s">
        <v>4195</v>
      </c>
      <c r="P62" s="16" t="s">
        <v>4196</v>
      </c>
      <c r="Q62" s="16" t="s">
        <v>4197</v>
      </c>
      <c r="R62" s="16" t="s">
        <v>4198</v>
      </c>
      <c r="S62" s="16" t="s">
        <v>4199</v>
      </c>
      <c r="T62" s="16"/>
      <c r="U62" s="16"/>
      <c r="V62" s="16">
        <f>VALUE(SUBSTITUTE(Table2[[#This Row],[Progress (%)]],"%",""))</f>
        <v>0.85</v>
      </c>
      <c r="W62" s="28">
        <f>IF(Table2[[#This Row],[Progress]]&lt;1,Table2[[#This Row],[Progress]]*100,Table2[[#This Row],[Progress]])</f>
        <v>85</v>
      </c>
      <c r="X62" s="28" t="str">
        <f>Table2[[#This Row],[Column8]]&amp;"%"</f>
        <v>85%</v>
      </c>
      <c r="Y62" s="16">
        <f t="shared" si="0"/>
        <v>6</v>
      </c>
      <c r="Z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2" s="11" t="str">
        <f>SUBSTITUTE(Table2[[#This Row],[Time_Spent (hrs)]],"minutes","")</f>
        <v xml:space="preserve">120 </v>
      </c>
      <c r="AB62" s="41">
        <f t="shared" si="11"/>
        <v>2</v>
      </c>
    </row>
    <row r="63" spans="1:28" ht="22.2" customHeight="1" x14ac:dyDescent="0.25">
      <c r="A63" s="11" t="s">
        <v>199</v>
      </c>
      <c r="B63" s="11" t="s">
        <v>2881</v>
      </c>
      <c r="C63" s="11" t="s">
        <v>200</v>
      </c>
      <c r="D63" s="11" t="s">
        <v>69</v>
      </c>
      <c r="E63" s="11" t="s">
        <v>23</v>
      </c>
      <c r="F63" s="18">
        <f>32</f>
        <v>32</v>
      </c>
      <c r="G63" s="13" t="s">
        <v>201</v>
      </c>
      <c r="H63" s="11" t="s">
        <v>198</v>
      </c>
      <c r="I63" s="11" t="s">
        <v>19</v>
      </c>
      <c r="J63" s="14">
        <v>0.14000000000000001</v>
      </c>
      <c r="K63" s="11">
        <v>2</v>
      </c>
      <c r="L63" s="11" t="s">
        <v>27</v>
      </c>
      <c r="M63" s="11">
        <v>6</v>
      </c>
      <c r="N63" s="15">
        <v>44878</v>
      </c>
      <c r="O63" s="16" t="s">
        <v>4200</v>
      </c>
      <c r="P63" s="16"/>
      <c r="Q63" s="16"/>
      <c r="R63" s="16"/>
      <c r="S63" s="16"/>
      <c r="T63" s="16"/>
      <c r="U63" s="16"/>
      <c r="V63" s="16">
        <f>VALUE(SUBSTITUTE(Table2[[#This Row],[Progress (%)]],"%",""))</f>
        <v>0.14000000000000001</v>
      </c>
      <c r="W63" s="28">
        <f>IF(Table2[[#This Row],[Progress]]&lt;1,Table2[[#This Row],[Progress]]*100,Table2[[#This Row],[Progress]])</f>
        <v>14.000000000000002</v>
      </c>
      <c r="X63" s="28" t="str">
        <f>Table2[[#This Row],[Column8]]&amp;"%"</f>
        <v>14%</v>
      </c>
      <c r="Y63" s="16">
        <f t="shared" si="0"/>
        <v>2</v>
      </c>
      <c r="Z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3" s="11" t="str">
        <f>SUBSTITUTE(Table2[[#This Row],[Time_Spent (hrs)]],"mins","")</f>
        <v>2</v>
      </c>
      <c r="AB63" s="41" t="str">
        <f t="shared" ref="AB63:AB65" si="12">AA63</f>
        <v>2</v>
      </c>
    </row>
    <row r="64" spans="1:28" ht="22.2" customHeight="1" x14ac:dyDescent="0.25">
      <c r="A64" s="11" t="s">
        <v>202</v>
      </c>
      <c r="B64" s="11" t="s">
        <v>2882</v>
      </c>
      <c r="C64" s="11" t="s">
        <v>203</v>
      </c>
      <c r="D64" s="11" t="s">
        <v>69</v>
      </c>
      <c r="E64" s="11" t="s">
        <v>41</v>
      </c>
      <c r="F64" s="18">
        <f>32</f>
        <v>32</v>
      </c>
      <c r="G64" s="13" t="s">
        <v>204</v>
      </c>
      <c r="H64" s="11" t="s">
        <v>57</v>
      </c>
      <c r="I64" s="11" t="s">
        <v>32</v>
      </c>
      <c r="J64" s="14">
        <v>0.06</v>
      </c>
      <c r="K64" s="11" t="s">
        <v>38</v>
      </c>
      <c r="L64" s="11" t="s">
        <v>33</v>
      </c>
      <c r="M64" s="11">
        <v>2</v>
      </c>
      <c r="N64" s="15">
        <v>45744</v>
      </c>
      <c r="O64" s="16" t="s">
        <v>4201</v>
      </c>
      <c r="P64" s="16" t="s">
        <v>4202</v>
      </c>
      <c r="Q64" s="16" t="s">
        <v>4203</v>
      </c>
      <c r="R64" s="16" t="s">
        <v>4204</v>
      </c>
      <c r="S64" s="16" t="s">
        <v>4205</v>
      </c>
      <c r="T64" s="16" t="s">
        <v>4206</v>
      </c>
      <c r="U64" s="16" t="s">
        <v>4207</v>
      </c>
      <c r="V64" s="16">
        <f>VALUE(SUBSTITUTE(Table2[[#This Row],[Progress (%)]],"%",""))</f>
        <v>0.06</v>
      </c>
      <c r="W64" s="28">
        <f>IF(Table2[[#This Row],[Progress]]&lt;1,Table2[[#This Row],[Progress]]*100,Table2[[#This Row],[Progress]])</f>
        <v>6</v>
      </c>
      <c r="X64" s="28" t="str">
        <f>Table2[[#This Row],[Column8]]&amp;"%"</f>
        <v>6%</v>
      </c>
      <c r="Y64" s="16">
        <f t="shared" si="0"/>
        <v>8</v>
      </c>
      <c r="Z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4" s="11" t="str">
        <f>SUBSTITUTE(Table2[[#This Row],[Time_Spent (hrs)]],"hour","")</f>
        <v xml:space="preserve">1 </v>
      </c>
      <c r="AB64" s="41" t="str">
        <f t="shared" si="12"/>
        <v xml:space="preserve">1 </v>
      </c>
    </row>
    <row r="65" spans="1:28" ht="22.2" customHeight="1" x14ac:dyDescent="0.25">
      <c r="A65" s="11" t="s">
        <v>205</v>
      </c>
      <c r="B65" s="11" t="s">
        <v>2883</v>
      </c>
      <c r="C65" s="11" t="s">
        <v>206</v>
      </c>
      <c r="D65" s="11" t="s">
        <v>16</v>
      </c>
      <c r="E65" s="11" t="s">
        <v>41</v>
      </c>
      <c r="F65" s="12">
        <f>32</f>
        <v>32</v>
      </c>
      <c r="G65" s="13" t="s">
        <v>207</v>
      </c>
      <c r="H65" s="11" t="s">
        <v>66</v>
      </c>
      <c r="I65" s="11" t="s">
        <v>26</v>
      </c>
      <c r="J65" s="14">
        <v>0.7</v>
      </c>
      <c r="K65" s="11">
        <v>2</v>
      </c>
      <c r="L65" s="11" t="s">
        <v>33</v>
      </c>
      <c r="M65" s="11">
        <v>4</v>
      </c>
      <c r="N65" s="15">
        <v>45705</v>
      </c>
      <c r="O65" s="16" t="s">
        <v>4208</v>
      </c>
      <c r="P65" s="16" t="s">
        <v>4209</v>
      </c>
      <c r="Q65" s="16"/>
      <c r="R65" s="16"/>
      <c r="S65" s="16"/>
      <c r="T65" s="16"/>
      <c r="U65" s="16"/>
      <c r="V65" s="16">
        <f>VALUE(SUBSTITUTE(Table2[[#This Row],[Progress (%)]],"%",""))</f>
        <v>0.7</v>
      </c>
      <c r="W65" s="28">
        <f>IF(Table2[[#This Row],[Progress]]&lt;1,Table2[[#This Row],[Progress]]*100,Table2[[#This Row],[Progress]])</f>
        <v>70</v>
      </c>
      <c r="X65" s="28" t="str">
        <f>Table2[[#This Row],[Column8]]&amp;"%"</f>
        <v>70%</v>
      </c>
      <c r="Y65" s="16">
        <f t="shared" si="0"/>
        <v>3</v>
      </c>
      <c r="Z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5" s="11" t="str">
        <f>SUBSTITUTE(Table2[[#This Row],[Time_Spent (hrs)]],"mins","")</f>
        <v>2</v>
      </c>
      <c r="AB65" s="41" t="str">
        <f t="shared" si="12"/>
        <v>2</v>
      </c>
    </row>
    <row r="66" spans="1:28" ht="22.2" customHeight="1" x14ac:dyDescent="0.25">
      <c r="A66" s="11" t="s">
        <v>208</v>
      </c>
      <c r="B66" s="11" t="s">
        <v>2884</v>
      </c>
      <c r="C66" s="11" t="s">
        <v>209</v>
      </c>
      <c r="D66" s="11" t="s">
        <v>16</v>
      </c>
      <c r="E66" s="11" t="s">
        <v>23</v>
      </c>
      <c r="F66" s="12">
        <v>41</v>
      </c>
      <c r="G66" s="13" t="s">
        <v>210</v>
      </c>
      <c r="H66" s="11" t="s">
        <v>57</v>
      </c>
      <c r="I66" s="11" t="s">
        <v>32</v>
      </c>
      <c r="J66" s="14">
        <v>0.6</v>
      </c>
      <c r="K66" s="11" t="s">
        <v>50</v>
      </c>
      <c r="L66" s="11" t="s">
        <v>27</v>
      </c>
      <c r="M66" s="11">
        <v>2</v>
      </c>
      <c r="N66" s="15">
        <v>45670</v>
      </c>
      <c r="O66" s="16" t="s">
        <v>4210</v>
      </c>
      <c r="P66" s="16" t="s">
        <v>4211</v>
      </c>
      <c r="Q66" s="16" t="s">
        <v>4212</v>
      </c>
      <c r="R66" s="16" t="s">
        <v>4213</v>
      </c>
      <c r="S66" s="16"/>
      <c r="T66" s="16"/>
      <c r="U66" s="16"/>
      <c r="V66" s="16">
        <f>VALUE(SUBSTITUTE(Table2[[#This Row],[Progress (%)]],"%",""))</f>
        <v>0.6</v>
      </c>
      <c r="W66" s="28">
        <f>IF(Table2[[#This Row],[Progress]]&lt;1,Table2[[#This Row],[Progress]]*100,Table2[[#This Row],[Progress]])</f>
        <v>60</v>
      </c>
      <c r="X66" s="28" t="str">
        <f>Table2[[#This Row],[Column8]]&amp;"%"</f>
        <v>60%</v>
      </c>
      <c r="Y66" s="16">
        <f t="shared" ref="Y66:Y129" si="13">COUNTA(N66:U66)</f>
        <v>5</v>
      </c>
      <c r="Z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66" s="11" t="str">
        <f>SUBSTITUTE(Table2[[#This Row],[Time_Spent (hrs)]],"minutes","")</f>
        <v xml:space="preserve">120 </v>
      </c>
      <c r="AB66" s="41">
        <f>AA66/60</f>
        <v>2</v>
      </c>
    </row>
    <row r="67" spans="1:28" ht="22.2" customHeight="1" x14ac:dyDescent="0.25">
      <c r="A67" s="11" t="s">
        <v>211</v>
      </c>
      <c r="B67" s="11" t="s">
        <v>2885</v>
      </c>
      <c r="C67" s="11" t="s">
        <v>212</v>
      </c>
      <c r="D67" s="11" t="s">
        <v>16</v>
      </c>
      <c r="E67" s="11" t="s">
        <v>41</v>
      </c>
      <c r="F67" s="12">
        <f>32</f>
        <v>32</v>
      </c>
      <c r="G67" s="13">
        <v>44935</v>
      </c>
      <c r="H67" s="11" t="s">
        <v>46</v>
      </c>
      <c r="I67" s="11" t="s">
        <v>47</v>
      </c>
      <c r="J67" s="14">
        <v>0.38</v>
      </c>
      <c r="K67" s="11">
        <v>1.5</v>
      </c>
      <c r="L67" s="11" t="s">
        <v>27</v>
      </c>
      <c r="M67" s="11">
        <v>6</v>
      </c>
      <c r="N67" s="15">
        <v>45170</v>
      </c>
      <c r="O67" s="16" t="s">
        <v>4214</v>
      </c>
      <c r="P67" s="16" t="s">
        <v>4215</v>
      </c>
      <c r="Q67" s="16" t="s">
        <v>4216</v>
      </c>
      <c r="R67" s="16" t="s">
        <v>4217</v>
      </c>
      <c r="S67" s="16"/>
      <c r="T67" s="16"/>
      <c r="U67" s="16"/>
      <c r="V67" s="16">
        <f>VALUE(SUBSTITUTE(Table2[[#This Row],[Progress (%)]],"%",""))</f>
        <v>0.38</v>
      </c>
      <c r="W67" s="28">
        <f>IF(Table2[[#This Row],[Progress]]&lt;1,Table2[[#This Row],[Progress]]*100,Table2[[#This Row],[Progress]])</f>
        <v>38</v>
      </c>
      <c r="X67" s="28" t="str">
        <f>Table2[[#This Row],[Column8]]&amp;"%"</f>
        <v>38%</v>
      </c>
      <c r="Y67" s="16">
        <f t="shared" si="13"/>
        <v>5</v>
      </c>
      <c r="Z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7" s="11" t="str">
        <f>SUBSTITUTE(Table2[[#This Row],[Time_Spent (hrs)]],"mins","")</f>
        <v>1.5</v>
      </c>
      <c r="AB67" s="41" t="str">
        <f>AA67</f>
        <v>1.5</v>
      </c>
    </row>
    <row r="68" spans="1:28" ht="22.2" customHeight="1" x14ac:dyDescent="0.25">
      <c r="A68" s="11" t="s">
        <v>213</v>
      </c>
      <c r="B68" s="11" t="s">
        <v>2886</v>
      </c>
      <c r="C68" s="11" t="s">
        <v>214</v>
      </c>
      <c r="D68" s="11" t="s">
        <v>69</v>
      </c>
      <c r="E68" s="11" t="s">
        <v>23</v>
      </c>
      <c r="F68" s="12">
        <f>32</f>
        <v>32</v>
      </c>
      <c r="G68" s="13">
        <v>44777</v>
      </c>
      <c r="H68" s="11" t="s">
        <v>25</v>
      </c>
      <c r="I68" s="11" t="s">
        <v>26</v>
      </c>
      <c r="J68" s="14">
        <v>0.24</v>
      </c>
      <c r="K68" s="11" t="s">
        <v>50</v>
      </c>
      <c r="L68" s="11" t="s">
        <v>33</v>
      </c>
      <c r="M68" s="17"/>
      <c r="N68" s="15">
        <v>44659</v>
      </c>
      <c r="O68" s="16" t="s">
        <v>4218</v>
      </c>
      <c r="P68" s="16" t="s">
        <v>4219</v>
      </c>
      <c r="Q68" s="16" t="s">
        <v>4220</v>
      </c>
      <c r="R68" s="16" t="s">
        <v>4221</v>
      </c>
      <c r="S68" s="16" t="s">
        <v>4222</v>
      </c>
      <c r="T68" s="16" t="s">
        <v>4223</v>
      </c>
      <c r="U68" s="16"/>
      <c r="V68" s="16">
        <f>VALUE(SUBSTITUTE(Table2[[#This Row],[Progress (%)]],"%",""))</f>
        <v>0.24</v>
      </c>
      <c r="W68" s="28">
        <f>IF(Table2[[#This Row],[Progress]]&lt;1,Table2[[#This Row],[Progress]]*100,Table2[[#This Row],[Progress]])</f>
        <v>24</v>
      </c>
      <c r="X68" s="28" t="str">
        <f>Table2[[#This Row],[Column8]]&amp;"%"</f>
        <v>24%</v>
      </c>
      <c r="Y68" s="16">
        <f t="shared" si="13"/>
        <v>7</v>
      </c>
      <c r="Z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8" s="11" t="str">
        <f>SUBSTITUTE(Table2[[#This Row],[Time_Spent (hrs)]],"minutes","")</f>
        <v xml:space="preserve">120 </v>
      </c>
      <c r="AB68" s="41">
        <f t="shared" ref="AB68:AB69" si="14">AA68/60</f>
        <v>2</v>
      </c>
    </row>
    <row r="69" spans="1:28" ht="22.2" customHeight="1" x14ac:dyDescent="0.25">
      <c r="A69" s="11" t="s">
        <v>215</v>
      </c>
      <c r="B69" s="11" t="s">
        <v>2887</v>
      </c>
      <c r="C69" s="11" t="s">
        <v>216</v>
      </c>
      <c r="D69" s="11" t="s">
        <v>16</v>
      </c>
      <c r="E69" s="11" t="s">
        <v>41</v>
      </c>
      <c r="F69" s="12">
        <f>32</f>
        <v>32</v>
      </c>
      <c r="G69" s="13">
        <v>45481</v>
      </c>
      <c r="H69" s="11" t="s">
        <v>79</v>
      </c>
      <c r="I69" s="11" t="s">
        <v>47</v>
      </c>
      <c r="J69" s="14">
        <v>0.16</v>
      </c>
      <c r="K69" s="11" t="s">
        <v>50</v>
      </c>
      <c r="L69" s="11" t="s">
        <v>27</v>
      </c>
      <c r="M69" s="11">
        <v>5</v>
      </c>
      <c r="N69" s="15">
        <v>45511</v>
      </c>
      <c r="O69" s="16" t="s">
        <v>4224</v>
      </c>
      <c r="P69" s="16" t="s">
        <v>4225</v>
      </c>
      <c r="Q69" s="16"/>
      <c r="R69" s="16"/>
      <c r="S69" s="16"/>
      <c r="T69" s="16"/>
      <c r="U69" s="16"/>
      <c r="V69" s="16">
        <f>VALUE(SUBSTITUTE(Table2[[#This Row],[Progress (%)]],"%",""))</f>
        <v>0.16</v>
      </c>
      <c r="W69" s="28">
        <f>IF(Table2[[#This Row],[Progress]]&lt;1,Table2[[#This Row],[Progress]]*100,Table2[[#This Row],[Progress]])</f>
        <v>16</v>
      </c>
      <c r="X69" s="28" t="str">
        <f>Table2[[#This Row],[Column8]]&amp;"%"</f>
        <v>16%</v>
      </c>
      <c r="Y69" s="16">
        <f t="shared" si="13"/>
        <v>3</v>
      </c>
      <c r="Z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9" s="11" t="str">
        <f>SUBSTITUTE(Table2[[#This Row],[Time_Spent (hrs)]],"minutes","")</f>
        <v xml:space="preserve">120 </v>
      </c>
      <c r="AB69" s="41">
        <f t="shared" si="14"/>
        <v>2</v>
      </c>
    </row>
    <row r="70" spans="1:28" ht="22.2" customHeight="1" x14ac:dyDescent="0.25">
      <c r="A70" s="11" t="s">
        <v>217</v>
      </c>
      <c r="B70" s="11" t="s">
        <v>2888</v>
      </c>
      <c r="C70" s="11" t="s">
        <v>218</v>
      </c>
      <c r="D70" s="11" t="s">
        <v>16</v>
      </c>
      <c r="E70" s="11" t="s">
        <v>23</v>
      </c>
      <c r="F70" s="12">
        <f>32</f>
        <v>32</v>
      </c>
      <c r="G70" s="13" t="s">
        <v>219</v>
      </c>
      <c r="H70" s="11" t="s">
        <v>111</v>
      </c>
      <c r="I70" s="11" t="s">
        <v>98</v>
      </c>
      <c r="J70" s="14">
        <v>0.33</v>
      </c>
      <c r="K70" s="11">
        <v>1.5</v>
      </c>
      <c r="L70" s="11" t="s">
        <v>33</v>
      </c>
      <c r="M70" s="11">
        <v>3</v>
      </c>
      <c r="N70" s="15">
        <v>45374</v>
      </c>
      <c r="O70" s="16" t="s">
        <v>4226</v>
      </c>
      <c r="P70" s="16" t="s">
        <v>4227</v>
      </c>
      <c r="Q70" s="16"/>
      <c r="R70" s="16"/>
      <c r="S70" s="16"/>
      <c r="T70" s="16"/>
      <c r="U70" s="16"/>
      <c r="V70" s="16">
        <f>VALUE(SUBSTITUTE(Table2[[#This Row],[Progress (%)]],"%",""))</f>
        <v>0.33</v>
      </c>
      <c r="W70" s="28">
        <f>IF(Table2[[#This Row],[Progress]]&lt;1,Table2[[#This Row],[Progress]]*100,Table2[[#This Row],[Progress]])</f>
        <v>33</v>
      </c>
      <c r="X70" s="28" t="str">
        <f>Table2[[#This Row],[Column8]]&amp;"%"</f>
        <v>33%</v>
      </c>
      <c r="Y70" s="16">
        <f t="shared" si="13"/>
        <v>3</v>
      </c>
      <c r="Z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0" s="11" t="str">
        <f>SUBSTITUTE(Table2[[#This Row],[Time_Spent (hrs)]],"mins","")</f>
        <v>1.5</v>
      </c>
      <c r="AB70" s="41" t="str">
        <f>AA70</f>
        <v>1.5</v>
      </c>
    </row>
    <row r="71" spans="1:28" ht="22.2" customHeight="1" x14ac:dyDescent="0.25">
      <c r="A71" s="11" t="s">
        <v>220</v>
      </c>
      <c r="B71" s="11" t="s">
        <v>2889</v>
      </c>
      <c r="C71" s="11" t="s">
        <v>221</v>
      </c>
      <c r="D71" s="11" t="s">
        <v>16</v>
      </c>
      <c r="E71" s="11" t="s">
        <v>56</v>
      </c>
      <c r="F71" s="12">
        <v>31</v>
      </c>
      <c r="G71" s="13" t="s">
        <v>222</v>
      </c>
      <c r="H71" s="11" t="s">
        <v>57</v>
      </c>
      <c r="I71" s="11" t="s">
        <v>32</v>
      </c>
      <c r="J71" s="14">
        <v>0.08</v>
      </c>
      <c r="K71" s="11">
        <v>45</v>
      </c>
      <c r="L71" s="11" t="s">
        <v>33</v>
      </c>
      <c r="M71" s="11">
        <v>2</v>
      </c>
      <c r="N71" s="15">
        <v>45367</v>
      </c>
      <c r="O71" s="16" t="s">
        <v>4228</v>
      </c>
      <c r="P71" s="16" t="s">
        <v>4226</v>
      </c>
      <c r="Q71" s="16" t="s">
        <v>4227</v>
      </c>
      <c r="R71" s="16" t="s">
        <v>4153</v>
      </c>
      <c r="S71" s="16" t="s">
        <v>4154</v>
      </c>
      <c r="T71" s="16" t="s">
        <v>4155</v>
      </c>
      <c r="U71" s="16" t="s">
        <v>4156</v>
      </c>
      <c r="V71" s="16">
        <f>VALUE(SUBSTITUTE(Table2[[#This Row],[Progress (%)]],"%",""))</f>
        <v>0.08</v>
      </c>
      <c r="W71" s="28">
        <f>IF(Table2[[#This Row],[Progress]]&lt;1,Table2[[#This Row],[Progress]]*100,Table2[[#This Row],[Progress]])</f>
        <v>8</v>
      </c>
      <c r="X71" s="28" t="str">
        <f>Table2[[#This Row],[Column8]]&amp;"%"</f>
        <v>8%</v>
      </c>
      <c r="Y71" s="16">
        <f t="shared" si="13"/>
        <v>8</v>
      </c>
      <c r="Z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1" s="11" t="str">
        <f>SUBSTITUTE(Table2[[#This Row],[Time_Spent (hrs)]],"mins","")</f>
        <v>45</v>
      </c>
      <c r="AB71" s="41">
        <f>AA71/60</f>
        <v>0.75</v>
      </c>
    </row>
    <row r="72" spans="1:28" ht="22.2" customHeight="1" x14ac:dyDescent="0.25">
      <c r="A72" s="11" t="s">
        <v>223</v>
      </c>
      <c r="B72" s="11" t="s">
        <v>2890</v>
      </c>
      <c r="C72" s="11" t="s">
        <v>224</v>
      </c>
      <c r="D72" s="11" t="s">
        <v>16</v>
      </c>
      <c r="E72" s="11" t="s">
        <v>23</v>
      </c>
      <c r="F72" s="12">
        <v>31</v>
      </c>
      <c r="G72" s="13" t="s">
        <v>225</v>
      </c>
      <c r="H72" s="11" t="s">
        <v>198</v>
      </c>
      <c r="I72" s="11" t="s">
        <v>19</v>
      </c>
      <c r="J72" s="14">
        <v>0.03</v>
      </c>
      <c r="K72" s="11" t="s">
        <v>38</v>
      </c>
      <c r="L72" s="11" t="s">
        <v>33</v>
      </c>
      <c r="M72" s="11">
        <v>1</v>
      </c>
      <c r="N72" s="15">
        <v>45558</v>
      </c>
      <c r="O72" s="16" t="s">
        <v>4229</v>
      </c>
      <c r="P72" s="16" t="s">
        <v>4230</v>
      </c>
      <c r="Q72" s="16"/>
      <c r="R72" s="16"/>
      <c r="S72" s="16"/>
      <c r="T72" s="16"/>
      <c r="U72" s="16"/>
      <c r="V72" s="16">
        <f>VALUE(SUBSTITUTE(Table2[[#This Row],[Progress (%)]],"%",""))</f>
        <v>0.03</v>
      </c>
      <c r="W72" s="28">
        <f>IF(Table2[[#This Row],[Progress]]&lt;1,Table2[[#This Row],[Progress]]*100,Table2[[#This Row],[Progress]])</f>
        <v>3</v>
      </c>
      <c r="X72" s="28" t="str">
        <f>Table2[[#This Row],[Column8]]&amp;"%"</f>
        <v>3%</v>
      </c>
      <c r="Y72" s="16">
        <f t="shared" si="13"/>
        <v>3</v>
      </c>
      <c r="Z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2" s="11" t="str">
        <f>SUBSTITUTE(Table2[[#This Row],[Time_Spent (hrs)]],"hour","")</f>
        <v xml:space="preserve">1 </v>
      </c>
      <c r="AB72" s="41" t="str">
        <f>AA72</f>
        <v xml:space="preserve">1 </v>
      </c>
    </row>
    <row r="73" spans="1:28" ht="22.2" customHeight="1" x14ac:dyDescent="0.25">
      <c r="A73" s="11" t="s">
        <v>226</v>
      </c>
      <c r="B73" s="11" t="s">
        <v>2891</v>
      </c>
      <c r="C73" s="11" t="s">
        <v>227</v>
      </c>
      <c r="D73" s="11" t="s">
        <v>16</v>
      </c>
      <c r="E73" s="11" t="s">
        <v>41</v>
      </c>
      <c r="F73" s="18">
        <f>32</f>
        <v>32</v>
      </c>
      <c r="G73" s="13">
        <v>45264</v>
      </c>
      <c r="H73" s="11" t="s">
        <v>25</v>
      </c>
      <c r="I73" s="11" t="s">
        <v>26</v>
      </c>
      <c r="J73" s="14">
        <v>0.78</v>
      </c>
      <c r="K73" s="11" t="s">
        <v>20</v>
      </c>
      <c r="L73" s="11" t="s">
        <v>33</v>
      </c>
      <c r="M73" s="11">
        <v>6</v>
      </c>
      <c r="N73" s="15">
        <v>45028</v>
      </c>
      <c r="O73" s="16" t="s">
        <v>4231</v>
      </c>
      <c r="P73" s="16" t="s">
        <v>4232</v>
      </c>
      <c r="Q73" s="16"/>
      <c r="R73" s="16"/>
      <c r="S73" s="16"/>
      <c r="T73" s="16"/>
      <c r="U73" s="16"/>
      <c r="V73" s="16">
        <f>VALUE(SUBSTITUTE(Table2[[#This Row],[Progress (%)]],"%",""))</f>
        <v>0.78</v>
      </c>
      <c r="W73" s="28">
        <f>IF(Table2[[#This Row],[Progress]]&lt;1,Table2[[#This Row],[Progress]]*100,Table2[[#This Row],[Progress]])</f>
        <v>78</v>
      </c>
      <c r="X73" s="28" t="str">
        <f>Table2[[#This Row],[Column8]]&amp;"%"</f>
        <v>78%</v>
      </c>
      <c r="Y73" s="16">
        <f t="shared" si="13"/>
        <v>3</v>
      </c>
      <c r="Z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3" s="11" t="str">
        <f>SUBSTITUTE(Table2[[#This Row],[Time_Spent (hrs)]],"mins","")</f>
        <v xml:space="preserve">90 </v>
      </c>
      <c r="AB73" s="41">
        <f t="shared" ref="AB73:AB76" si="15">AA73/60</f>
        <v>1.5</v>
      </c>
    </row>
    <row r="74" spans="1:28" ht="22.2" customHeight="1" x14ac:dyDescent="0.25">
      <c r="A74" s="11" t="s">
        <v>228</v>
      </c>
      <c r="B74" s="11" t="s">
        <v>2892</v>
      </c>
      <c r="C74" s="11" t="s">
        <v>229</v>
      </c>
      <c r="D74" s="11" t="s">
        <v>16</v>
      </c>
      <c r="E74" s="11" t="s">
        <v>36</v>
      </c>
      <c r="F74" s="18">
        <f>32</f>
        <v>32</v>
      </c>
      <c r="G74" s="13" t="s">
        <v>230</v>
      </c>
      <c r="H74" s="11" t="s">
        <v>57</v>
      </c>
      <c r="I74" s="11" t="s">
        <v>32</v>
      </c>
      <c r="J74" s="14">
        <v>0.86</v>
      </c>
      <c r="K74" s="11" t="s">
        <v>50</v>
      </c>
      <c r="L74" s="11" t="s">
        <v>33</v>
      </c>
      <c r="M74" s="11">
        <v>5</v>
      </c>
      <c r="N74" s="15">
        <v>44894</v>
      </c>
      <c r="O74" s="16"/>
      <c r="P74" s="16"/>
      <c r="Q74" s="16"/>
      <c r="R74" s="16"/>
      <c r="S74" s="16"/>
      <c r="T74" s="16"/>
      <c r="U74" s="16"/>
      <c r="V74" s="16">
        <f>VALUE(SUBSTITUTE(Table2[[#This Row],[Progress (%)]],"%",""))</f>
        <v>0.86</v>
      </c>
      <c r="W74" s="28">
        <f>IF(Table2[[#This Row],[Progress]]&lt;1,Table2[[#This Row],[Progress]]*100,Table2[[#This Row],[Progress]])</f>
        <v>86</v>
      </c>
      <c r="X74" s="28" t="str">
        <f>Table2[[#This Row],[Column8]]&amp;"%"</f>
        <v>86%</v>
      </c>
      <c r="Y74" s="16">
        <f t="shared" si="13"/>
        <v>1</v>
      </c>
      <c r="Z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4" s="11" t="str">
        <f>SUBSTITUTE(Table2[[#This Row],[Time_Spent (hrs)]],"minutes","")</f>
        <v xml:space="preserve">120 </v>
      </c>
      <c r="AB74" s="41">
        <f t="shared" si="15"/>
        <v>2</v>
      </c>
    </row>
    <row r="75" spans="1:28" ht="22.2" customHeight="1" x14ac:dyDescent="0.25">
      <c r="A75" s="11" t="s">
        <v>231</v>
      </c>
      <c r="B75" s="11" t="s">
        <v>2893</v>
      </c>
      <c r="C75" s="11" t="s">
        <v>232</v>
      </c>
      <c r="D75" s="11" t="s">
        <v>69</v>
      </c>
      <c r="E75" s="11" t="s">
        <v>23</v>
      </c>
      <c r="F75" s="12">
        <f>32</f>
        <v>32</v>
      </c>
      <c r="G75" s="13" t="s">
        <v>233</v>
      </c>
      <c r="H75" s="11" t="s">
        <v>31</v>
      </c>
      <c r="I75" s="11" t="s">
        <v>32</v>
      </c>
      <c r="J75" s="14">
        <v>0.48</v>
      </c>
      <c r="K75" s="11" t="s">
        <v>50</v>
      </c>
      <c r="L75" s="11" t="s">
        <v>27</v>
      </c>
      <c r="M75" s="11">
        <v>5</v>
      </c>
      <c r="N75" s="15">
        <v>44881</v>
      </c>
      <c r="O75" s="16" t="s">
        <v>4233</v>
      </c>
      <c r="P75" s="16" t="s">
        <v>4234</v>
      </c>
      <c r="Q75" s="16" t="s">
        <v>4148</v>
      </c>
      <c r="R75" s="16" t="s">
        <v>4073</v>
      </c>
      <c r="S75" s="16" t="s">
        <v>4074</v>
      </c>
      <c r="T75" s="16" t="s">
        <v>4075</v>
      </c>
      <c r="U75" s="16"/>
      <c r="V75" s="16">
        <f>VALUE(SUBSTITUTE(Table2[[#This Row],[Progress (%)]],"%",""))</f>
        <v>0.48</v>
      </c>
      <c r="W75" s="28">
        <f>IF(Table2[[#This Row],[Progress]]&lt;1,Table2[[#This Row],[Progress]]*100,Table2[[#This Row],[Progress]])</f>
        <v>48</v>
      </c>
      <c r="X75" s="28" t="str">
        <f>Table2[[#This Row],[Column8]]&amp;"%"</f>
        <v>48%</v>
      </c>
      <c r="Y75" s="16">
        <f t="shared" si="13"/>
        <v>7</v>
      </c>
      <c r="Z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5" s="11" t="str">
        <f>SUBSTITUTE(Table2[[#This Row],[Time_Spent (hrs)]],"minutes","")</f>
        <v xml:space="preserve">120 </v>
      </c>
      <c r="AB75" s="41">
        <f t="shared" si="15"/>
        <v>2</v>
      </c>
    </row>
    <row r="76" spans="1:28" ht="22.2" customHeight="1" x14ac:dyDescent="0.25">
      <c r="A76" s="11" t="s">
        <v>234</v>
      </c>
      <c r="B76" s="11" t="s">
        <v>2894</v>
      </c>
      <c r="C76" s="11" t="s">
        <v>235</v>
      </c>
      <c r="D76" s="11" t="s">
        <v>16</v>
      </c>
      <c r="E76" s="11" t="s">
        <v>64</v>
      </c>
      <c r="F76" s="12">
        <v>38</v>
      </c>
      <c r="G76" s="13" t="s">
        <v>236</v>
      </c>
      <c r="H76" s="11" t="s">
        <v>25</v>
      </c>
      <c r="I76" s="11" t="s">
        <v>26</v>
      </c>
      <c r="J76" s="14">
        <v>0.36</v>
      </c>
      <c r="K76" s="11">
        <v>45</v>
      </c>
      <c r="L76" s="11" t="s">
        <v>33</v>
      </c>
      <c r="M76" s="11">
        <v>6</v>
      </c>
      <c r="N76" s="15">
        <v>45486</v>
      </c>
      <c r="O76" s="16"/>
      <c r="P76" s="16"/>
      <c r="Q76" s="16"/>
      <c r="R76" s="16"/>
      <c r="S76" s="16"/>
      <c r="T76" s="16"/>
      <c r="U76" s="16"/>
      <c r="V76" s="16">
        <f>VALUE(SUBSTITUTE(Table2[[#This Row],[Progress (%)]],"%",""))</f>
        <v>0.36</v>
      </c>
      <c r="W76" s="28">
        <f>IF(Table2[[#This Row],[Progress]]&lt;1,Table2[[#This Row],[Progress]]*100,Table2[[#This Row],[Progress]])</f>
        <v>36</v>
      </c>
      <c r="X76" s="28" t="str">
        <f>Table2[[#This Row],[Column8]]&amp;"%"</f>
        <v>36%</v>
      </c>
      <c r="Y76" s="16">
        <f t="shared" si="13"/>
        <v>1</v>
      </c>
      <c r="Z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6" s="11" t="str">
        <f>SUBSTITUTE(Table2[[#This Row],[Time_Spent (hrs)]],"mins","")</f>
        <v>45</v>
      </c>
      <c r="AB76" s="41">
        <f t="shared" si="15"/>
        <v>0.75</v>
      </c>
    </row>
    <row r="77" spans="1:28" ht="22.2" customHeight="1" x14ac:dyDescent="0.25">
      <c r="A77" s="11" t="s">
        <v>237</v>
      </c>
      <c r="B77" s="11" t="s">
        <v>2895</v>
      </c>
      <c r="C77" s="11" t="s">
        <v>238</v>
      </c>
      <c r="D77" s="11" t="s">
        <v>69</v>
      </c>
      <c r="E77" s="11" t="s">
        <v>56</v>
      </c>
      <c r="F77" s="18">
        <f>32</f>
        <v>32</v>
      </c>
      <c r="G77" s="13">
        <v>44721</v>
      </c>
      <c r="H77" s="11" t="s">
        <v>97</v>
      </c>
      <c r="I77" s="11" t="s">
        <v>98</v>
      </c>
      <c r="J77" s="14">
        <v>0.39</v>
      </c>
      <c r="K77" s="11" t="s">
        <v>38</v>
      </c>
      <c r="L77" s="11" t="s">
        <v>33</v>
      </c>
      <c r="M77" s="11">
        <v>6</v>
      </c>
      <c r="N77" s="15">
        <v>44810</v>
      </c>
      <c r="O77" s="16" t="s">
        <v>4235</v>
      </c>
      <c r="P77" s="16"/>
      <c r="Q77" s="16"/>
      <c r="R77" s="16"/>
      <c r="S77" s="16"/>
      <c r="T77" s="16"/>
      <c r="U77" s="16"/>
      <c r="V77" s="16">
        <f>VALUE(SUBSTITUTE(Table2[[#This Row],[Progress (%)]],"%",""))</f>
        <v>0.39</v>
      </c>
      <c r="W77" s="28">
        <f>IF(Table2[[#This Row],[Progress]]&lt;1,Table2[[#This Row],[Progress]]*100,Table2[[#This Row],[Progress]])</f>
        <v>39</v>
      </c>
      <c r="X77" s="28" t="str">
        <f>Table2[[#This Row],[Column8]]&amp;"%"</f>
        <v>39%</v>
      </c>
      <c r="Y77" s="16">
        <f t="shared" si="13"/>
        <v>2</v>
      </c>
      <c r="Z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7" s="11" t="str">
        <f>SUBSTITUTE(Table2[[#This Row],[Time_Spent (hrs)]],"hour","")</f>
        <v xml:space="preserve">1 </v>
      </c>
      <c r="AB77" s="41" t="str">
        <f>AA77</f>
        <v xml:space="preserve">1 </v>
      </c>
    </row>
    <row r="78" spans="1:28" ht="22.2" customHeight="1" x14ac:dyDescent="0.25">
      <c r="A78" s="11" t="s">
        <v>239</v>
      </c>
      <c r="B78" s="11" t="s">
        <v>2896</v>
      </c>
      <c r="C78" s="11" t="s">
        <v>240</v>
      </c>
      <c r="D78" s="11" t="s">
        <v>16</v>
      </c>
      <c r="E78" s="11" t="s">
        <v>36</v>
      </c>
      <c r="F78" s="18">
        <f>32</f>
        <v>32</v>
      </c>
      <c r="G78" s="13">
        <v>45474</v>
      </c>
      <c r="H78" s="11" t="s">
        <v>156</v>
      </c>
      <c r="I78" s="11" t="s">
        <v>98</v>
      </c>
      <c r="J78" s="14">
        <v>0.34</v>
      </c>
      <c r="K78" s="11">
        <v>45</v>
      </c>
      <c r="L78" s="11" t="s">
        <v>33</v>
      </c>
      <c r="M78" s="11">
        <v>6</v>
      </c>
      <c r="N78" s="15">
        <v>45298</v>
      </c>
      <c r="O78" s="16" t="s">
        <v>4236</v>
      </c>
      <c r="P78" s="16" t="s">
        <v>4237</v>
      </c>
      <c r="Q78" s="16" t="s">
        <v>4238</v>
      </c>
      <c r="R78" s="16" t="s">
        <v>4239</v>
      </c>
      <c r="S78" s="16" t="s">
        <v>4240</v>
      </c>
      <c r="T78" s="16"/>
      <c r="U78" s="16"/>
      <c r="V78" s="16">
        <f>VALUE(SUBSTITUTE(Table2[[#This Row],[Progress (%)]],"%",""))</f>
        <v>0.34</v>
      </c>
      <c r="W78" s="28">
        <f>IF(Table2[[#This Row],[Progress]]&lt;1,Table2[[#This Row],[Progress]]*100,Table2[[#This Row],[Progress]])</f>
        <v>34</v>
      </c>
      <c r="X78" s="28" t="str">
        <f>Table2[[#This Row],[Column8]]&amp;"%"</f>
        <v>34%</v>
      </c>
      <c r="Y78" s="16">
        <f t="shared" si="13"/>
        <v>6</v>
      </c>
      <c r="Z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8" s="11" t="str">
        <f>SUBSTITUTE(Table2[[#This Row],[Time_Spent (hrs)]],"mins","")</f>
        <v>45</v>
      </c>
      <c r="AB78" s="41">
        <f>AA78/60</f>
        <v>0.75</v>
      </c>
    </row>
    <row r="79" spans="1:28" ht="22.2" customHeight="1" x14ac:dyDescent="0.25">
      <c r="A79" s="11" t="s">
        <v>241</v>
      </c>
      <c r="B79" s="11" t="s">
        <v>2897</v>
      </c>
      <c r="C79" s="11" t="s">
        <v>242</v>
      </c>
      <c r="D79" s="11" t="s">
        <v>69</v>
      </c>
      <c r="E79" s="11" t="s">
        <v>23</v>
      </c>
      <c r="F79" s="12">
        <f>32</f>
        <v>32</v>
      </c>
      <c r="G79" s="13">
        <v>45143</v>
      </c>
      <c r="H79" s="11" t="s">
        <v>18</v>
      </c>
      <c r="I79" s="11" t="s">
        <v>19</v>
      </c>
      <c r="J79" s="14">
        <v>0.5</v>
      </c>
      <c r="K79" s="11" t="s">
        <v>38</v>
      </c>
      <c r="L79" s="11" t="s">
        <v>27</v>
      </c>
      <c r="M79" s="11">
        <v>6</v>
      </c>
      <c r="N79" s="15">
        <v>45054</v>
      </c>
      <c r="O79" s="16" t="s">
        <v>4241</v>
      </c>
      <c r="P79" s="16" t="s">
        <v>4242</v>
      </c>
      <c r="Q79" s="16" t="s">
        <v>4243</v>
      </c>
      <c r="R79" s="16"/>
      <c r="S79" s="16"/>
      <c r="T79" s="16"/>
      <c r="U79" s="16"/>
      <c r="V79" s="16">
        <f>VALUE(SUBSTITUTE(Table2[[#This Row],[Progress (%)]],"%",""))</f>
        <v>0.5</v>
      </c>
      <c r="W79" s="28">
        <f>IF(Table2[[#This Row],[Progress]]&lt;1,Table2[[#This Row],[Progress]]*100,Table2[[#This Row],[Progress]])</f>
        <v>50</v>
      </c>
      <c r="X79" s="28" t="str">
        <f>Table2[[#This Row],[Column8]]&amp;"%"</f>
        <v>50%</v>
      </c>
      <c r="Y79" s="16">
        <f t="shared" si="13"/>
        <v>4</v>
      </c>
      <c r="Z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9" s="11" t="str">
        <f>SUBSTITUTE(Table2[[#This Row],[Time_Spent (hrs)]],"hour","")</f>
        <v xml:space="preserve">1 </v>
      </c>
      <c r="AB79" s="41" t="str">
        <f t="shared" ref="AB79:AB81" si="16">AA79</f>
        <v xml:space="preserve">1 </v>
      </c>
    </row>
    <row r="80" spans="1:28" ht="22.2" customHeight="1" x14ac:dyDescent="0.25">
      <c r="A80" s="11" t="s">
        <v>243</v>
      </c>
      <c r="B80" s="11" t="s">
        <v>2898</v>
      </c>
      <c r="C80" s="11" t="s">
        <v>87</v>
      </c>
      <c r="D80" s="11" t="s">
        <v>16</v>
      </c>
      <c r="E80" s="11" t="s">
        <v>64</v>
      </c>
      <c r="F80" s="12">
        <v>38</v>
      </c>
      <c r="G80" s="13" t="s">
        <v>222</v>
      </c>
      <c r="H80" s="11" t="s">
        <v>57</v>
      </c>
      <c r="I80" s="11" t="s">
        <v>32</v>
      </c>
      <c r="J80" s="14">
        <v>0.13</v>
      </c>
      <c r="K80" s="11" t="s">
        <v>38</v>
      </c>
      <c r="L80" s="11" t="s">
        <v>33</v>
      </c>
      <c r="M80" s="17"/>
      <c r="N80" s="15">
        <v>45367</v>
      </c>
      <c r="O80" s="16" t="s">
        <v>4228</v>
      </c>
      <c r="P80" s="16" t="s">
        <v>4226</v>
      </c>
      <c r="Q80" s="16" t="s">
        <v>4227</v>
      </c>
      <c r="R80" s="16" t="s">
        <v>4153</v>
      </c>
      <c r="S80" s="16" t="s">
        <v>4154</v>
      </c>
      <c r="T80" s="16" t="s">
        <v>4155</v>
      </c>
      <c r="U80" s="16"/>
      <c r="V80" s="16">
        <f>VALUE(SUBSTITUTE(Table2[[#This Row],[Progress (%)]],"%",""))</f>
        <v>0.13</v>
      </c>
      <c r="W80" s="28">
        <f>IF(Table2[[#This Row],[Progress]]&lt;1,Table2[[#This Row],[Progress]]*100,Table2[[#This Row],[Progress]])</f>
        <v>13</v>
      </c>
      <c r="X80" s="28" t="str">
        <f>Table2[[#This Row],[Column8]]&amp;"%"</f>
        <v>13%</v>
      </c>
      <c r="Y80" s="16">
        <f t="shared" si="13"/>
        <v>7</v>
      </c>
      <c r="Z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0" s="11" t="str">
        <f>SUBSTITUTE(Table2[[#This Row],[Time_Spent (hrs)]],"hour","")</f>
        <v xml:space="preserve">1 </v>
      </c>
      <c r="AB80" s="41" t="str">
        <f t="shared" si="16"/>
        <v xml:space="preserve">1 </v>
      </c>
    </row>
    <row r="81" spans="1:28" ht="22.2" customHeight="1" x14ac:dyDescent="0.25">
      <c r="A81" s="11" t="s">
        <v>244</v>
      </c>
      <c r="B81" s="11" t="s">
        <v>2899</v>
      </c>
      <c r="C81" s="11" t="s">
        <v>245</v>
      </c>
      <c r="D81" s="11" t="s">
        <v>16</v>
      </c>
      <c r="E81" s="11" t="s">
        <v>23</v>
      </c>
      <c r="F81" s="18">
        <f>32</f>
        <v>32</v>
      </c>
      <c r="G81" s="13">
        <v>45605</v>
      </c>
      <c r="H81" s="11" t="s">
        <v>57</v>
      </c>
      <c r="I81" s="11" t="s">
        <v>32</v>
      </c>
      <c r="J81" s="14">
        <v>0.04</v>
      </c>
      <c r="K81" s="11">
        <v>1.5</v>
      </c>
      <c r="L81" s="11" t="s">
        <v>33</v>
      </c>
      <c r="M81" s="11">
        <v>3</v>
      </c>
      <c r="N81" s="15">
        <v>45546</v>
      </c>
      <c r="O81" s="16" t="s">
        <v>4244</v>
      </c>
      <c r="P81" s="16" t="s">
        <v>4245</v>
      </c>
      <c r="Q81" s="16" t="s">
        <v>4246</v>
      </c>
      <c r="R81" s="16" t="s">
        <v>4247</v>
      </c>
      <c r="S81" s="16" t="s">
        <v>4248</v>
      </c>
      <c r="T81" s="16" t="s">
        <v>4249</v>
      </c>
      <c r="U81" s="16"/>
      <c r="V81" s="16">
        <f>VALUE(SUBSTITUTE(Table2[[#This Row],[Progress (%)]],"%",""))</f>
        <v>0.04</v>
      </c>
      <c r="W81" s="28">
        <f>IF(Table2[[#This Row],[Progress]]&lt;1,Table2[[#This Row],[Progress]]*100,Table2[[#This Row],[Progress]])</f>
        <v>4</v>
      </c>
      <c r="X81" s="28" t="str">
        <f>Table2[[#This Row],[Column8]]&amp;"%"</f>
        <v>4%</v>
      </c>
      <c r="Y81" s="16">
        <f t="shared" si="13"/>
        <v>7</v>
      </c>
      <c r="Z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1" s="11" t="str">
        <f>SUBSTITUTE(Table2[[#This Row],[Time_Spent (hrs)]],"mins","")</f>
        <v>1.5</v>
      </c>
      <c r="AB81" s="41" t="str">
        <f t="shared" si="16"/>
        <v>1.5</v>
      </c>
    </row>
    <row r="82" spans="1:28" ht="22.2" customHeight="1" x14ac:dyDescent="0.25">
      <c r="A82" s="11" t="s">
        <v>246</v>
      </c>
      <c r="B82" s="11" t="s">
        <v>2900</v>
      </c>
      <c r="C82" s="11" t="s">
        <v>247</v>
      </c>
      <c r="D82" s="11" t="s">
        <v>69</v>
      </c>
      <c r="E82" s="11" t="s">
        <v>23</v>
      </c>
      <c r="F82" s="18">
        <f>32</f>
        <v>32</v>
      </c>
      <c r="G82" s="13" t="s">
        <v>248</v>
      </c>
      <c r="H82" s="11" t="s">
        <v>53</v>
      </c>
      <c r="I82" s="11" t="s">
        <v>26</v>
      </c>
      <c r="J82" s="14">
        <v>0.62</v>
      </c>
      <c r="K82" s="11" t="s">
        <v>50</v>
      </c>
      <c r="L82" s="11" t="s">
        <v>33</v>
      </c>
      <c r="M82" s="11">
        <v>5</v>
      </c>
      <c r="N82" s="15">
        <v>45429</v>
      </c>
      <c r="O82" s="16" t="s">
        <v>4250</v>
      </c>
      <c r="P82" s="16" t="s">
        <v>4251</v>
      </c>
      <c r="Q82" s="16"/>
      <c r="R82" s="16"/>
      <c r="S82" s="16"/>
      <c r="T82" s="16"/>
      <c r="U82" s="16"/>
      <c r="V82" s="16">
        <f>VALUE(SUBSTITUTE(Table2[[#This Row],[Progress (%)]],"%",""))</f>
        <v>0.62</v>
      </c>
      <c r="W82" s="28">
        <f>IF(Table2[[#This Row],[Progress]]&lt;1,Table2[[#This Row],[Progress]]*100,Table2[[#This Row],[Progress]])</f>
        <v>62</v>
      </c>
      <c r="X82" s="28" t="str">
        <f>Table2[[#This Row],[Column8]]&amp;"%"</f>
        <v>62%</v>
      </c>
      <c r="Y82" s="16">
        <f t="shared" si="13"/>
        <v>3</v>
      </c>
      <c r="Z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2" s="11" t="str">
        <f>SUBSTITUTE(Table2[[#This Row],[Time_Spent (hrs)]],"minutes","")</f>
        <v xml:space="preserve">120 </v>
      </c>
      <c r="AB82" s="41">
        <f t="shared" ref="AB82:AB83" si="17">AA82/60</f>
        <v>2</v>
      </c>
    </row>
    <row r="83" spans="1:28" ht="22.2" customHeight="1" x14ac:dyDescent="0.25">
      <c r="A83" s="11" t="s">
        <v>249</v>
      </c>
      <c r="B83" s="11" t="s">
        <v>2901</v>
      </c>
      <c r="C83" s="11" t="s">
        <v>250</v>
      </c>
      <c r="D83" s="11" t="s">
        <v>16</v>
      </c>
      <c r="E83" s="11" t="s">
        <v>41</v>
      </c>
      <c r="F83" s="12">
        <f>32</f>
        <v>32</v>
      </c>
      <c r="G83" s="13">
        <v>45455</v>
      </c>
      <c r="H83" s="11" t="s">
        <v>31</v>
      </c>
      <c r="I83" s="11" t="s">
        <v>32</v>
      </c>
      <c r="J83" s="14">
        <v>0.82</v>
      </c>
      <c r="K83" s="11">
        <v>45</v>
      </c>
      <c r="L83" s="11" t="s">
        <v>33</v>
      </c>
      <c r="M83" s="11">
        <v>3</v>
      </c>
      <c r="N83" s="15">
        <v>45632</v>
      </c>
      <c r="O83" s="16" t="s">
        <v>4252</v>
      </c>
      <c r="P83" s="16" t="s">
        <v>4253</v>
      </c>
      <c r="Q83" s="16" t="s">
        <v>4254</v>
      </c>
      <c r="R83" s="16" t="s">
        <v>4255</v>
      </c>
      <c r="S83" s="16" t="s">
        <v>4256</v>
      </c>
      <c r="T83" s="16"/>
      <c r="U83" s="16"/>
      <c r="V83" s="16">
        <f>VALUE(SUBSTITUTE(Table2[[#This Row],[Progress (%)]],"%",""))</f>
        <v>0.82</v>
      </c>
      <c r="W83" s="28">
        <f>IF(Table2[[#This Row],[Progress]]&lt;1,Table2[[#This Row],[Progress]]*100,Table2[[#This Row],[Progress]])</f>
        <v>82</v>
      </c>
      <c r="X83" s="28" t="str">
        <f>Table2[[#This Row],[Column8]]&amp;"%"</f>
        <v>82%</v>
      </c>
      <c r="Y83" s="16">
        <f t="shared" si="13"/>
        <v>6</v>
      </c>
      <c r="Z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3" s="11" t="str">
        <f>SUBSTITUTE(Table2[[#This Row],[Time_Spent (hrs)]],"mins","")</f>
        <v>45</v>
      </c>
      <c r="AB83" s="41">
        <f t="shared" si="17"/>
        <v>0.75</v>
      </c>
    </row>
    <row r="84" spans="1:28" ht="22.2" customHeight="1" x14ac:dyDescent="0.25">
      <c r="A84" s="11" t="s">
        <v>251</v>
      </c>
      <c r="B84" s="11" t="s">
        <v>2902</v>
      </c>
      <c r="C84" s="11" t="s">
        <v>252</v>
      </c>
      <c r="D84" s="11" t="s">
        <v>16</v>
      </c>
      <c r="E84" s="11" t="s">
        <v>64</v>
      </c>
      <c r="F84" s="12">
        <v>44</v>
      </c>
      <c r="G84" s="13">
        <v>45542</v>
      </c>
      <c r="H84" s="11" t="s">
        <v>66</v>
      </c>
      <c r="I84" s="11" t="s">
        <v>26</v>
      </c>
      <c r="J84" s="14">
        <v>0.16</v>
      </c>
      <c r="K84" s="11">
        <v>2</v>
      </c>
      <c r="L84" s="11" t="s">
        <v>33</v>
      </c>
      <c r="M84" s="11">
        <v>6</v>
      </c>
      <c r="N84" s="19">
        <v>45542</v>
      </c>
      <c r="O84" s="16"/>
      <c r="P84" s="16"/>
      <c r="Q84" s="16"/>
      <c r="R84" s="16"/>
      <c r="S84" s="16"/>
      <c r="T84" s="16"/>
      <c r="U84" s="16"/>
      <c r="V84" s="16">
        <f>VALUE(SUBSTITUTE(Table2[[#This Row],[Progress (%)]],"%",""))</f>
        <v>0.16</v>
      </c>
      <c r="W84" s="28">
        <f>IF(Table2[[#This Row],[Progress]]&lt;1,Table2[[#This Row],[Progress]]*100,Table2[[#This Row],[Progress]])</f>
        <v>16</v>
      </c>
      <c r="X84" s="28" t="str">
        <f>Table2[[#This Row],[Column8]]&amp;"%"</f>
        <v>16%</v>
      </c>
      <c r="Y84" s="16">
        <f t="shared" si="13"/>
        <v>1</v>
      </c>
      <c r="Z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84" s="11" t="str">
        <f>SUBSTITUTE(Table2[[#This Row],[Time_Spent (hrs)]],"mins","")</f>
        <v>2</v>
      </c>
      <c r="AB84" s="41" t="str">
        <f>AA84</f>
        <v>2</v>
      </c>
    </row>
    <row r="85" spans="1:28" ht="22.2" customHeight="1" x14ac:dyDescent="0.25">
      <c r="A85" s="11" t="s">
        <v>253</v>
      </c>
      <c r="B85" s="11" t="s">
        <v>2903</v>
      </c>
      <c r="C85" s="11" t="s">
        <v>254</v>
      </c>
      <c r="D85" s="11" t="s">
        <v>69</v>
      </c>
      <c r="E85" s="11" t="s">
        <v>41</v>
      </c>
      <c r="F85" s="18">
        <f>32</f>
        <v>32</v>
      </c>
      <c r="G85" s="13" t="s">
        <v>255</v>
      </c>
      <c r="H85" s="11" t="s">
        <v>66</v>
      </c>
      <c r="I85" s="11" t="s">
        <v>26</v>
      </c>
      <c r="J85" s="14">
        <v>0.69</v>
      </c>
      <c r="K85" s="11" t="s">
        <v>20</v>
      </c>
      <c r="L85" s="11" t="s">
        <v>33</v>
      </c>
      <c r="M85" s="11">
        <v>3</v>
      </c>
      <c r="N85" s="15">
        <v>45008</v>
      </c>
      <c r="O85" s="16" t="s">
        <v>4052</v>
      </c>
      <c r="P85" s="16" t="s">
        <v>4053</v>
      </c>
      <c r="Q85" s="16" t="s">
        <v>4257</v>
      </c>
      <c r="R85" s="16" t="s">
        <v>4258</v>
      </c>
      <c r="S85" s="16"/>
      <c r="T85" s="16"/>
      <c r="U85" s="16"/>
      <c r="V85" s="16">
        <f>VALUE(SUBSTITUTE(Table2[[#This Row],[Progress (%)]],"%",""))</f>
        <v>0.69</v>
      </c>
      <c r="W85" s="28">
        <f>IF(Table2[[#This Row],[Progress]]&lt;1,Table2[[#This Row],[Progress]]*100,Table2[[#This Row],[Progress]])</f>
        <v>69</v>
      </c>
      <c r="X85" s="28" t="str">
        <f>Table2[[#This Row],[Column8]]&amp;"%"</f>
        <v>69%</v>
      </c>
      <c r="Y85" s="16">
        <f t="shared" si="13"/>
        <v>5</v>
      </c>
      <c r="Z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5" s="11" t="str">
        <f>SUBSTITUTE(Table2[[#This Row],[Time_Spent (hrs)]],"mins","")</f>
        <v xml:space="preserve">90 </v>
      </c>
      <c r="AB85" s="41">
        <f t="shared" ref="AB85:AB87" si="18">AA85/60</f>
        <v>1.5</v>
      </c>
    </row>
    <row r="86" spans="1:28" ht="22.2" customHeight="1" x14ac:dyDescent="0.25">
      <c r="A86" s="11" t="s">
        <v>256</v>
      </c>
      <c r="B86" s="11" t="s">
        <v>2904</v>
      </c>
      <c r="C86" s="11" t="s">
        <v>257</v>
      </c>
      <c r="D86" s="11" t="s">
        <v>16</v>
      </c>
      <c r="E86" s="11" t="s">
        <v>41</v>
      </c>
      <c r="F86" s="18">
        <f>32</f>
        <v>32</v>
      </c>
      <c r="G86" s="13" t="s">
        <v>258</v>
      </c>
      <c r="H86" s="11" t="s">
        <v>53</v>
      </c>
      <c r="I86" s="11" t="s">
        <v>26</v>
      </c>
      <c r="J86" s="14">
        <v>0.16</v>
      </c>
      <c r="K86" s="11" t="s">
        <v>20</v>
      </c>
      <c r="L86" s="11" t="s">
        <v>27</v>
      </c>
      <c r="M86" s="17"/>
      <c r="N86" s="15">
        <v>44849</v>
      </c>
      <c r="O86" s="16"/>
      <c r="P86" s="16"/>
      <c r="Q86" s="16"/>
      <c r="R86" s="16"/>
      <c r="S86" s="16"/>
      <c r="T86" s="16"/>
      <c r="U86" s="16"/>
      <c r="V86" s="16">
        <f>VALUE(SUBSTITUTE(Table2[[#This Row],[Progress (%)]],"%",""))</f>
        <v>0.16</v>
      </c>
      <c r="W86" s="28">
        <f>IF(Table2[[#This Row],[Progress]]&lt;1,Table2[[#This Row],[Progress]]*100,Table2[[#This Row],[Progress]])</f>
        <v>16</v>
      </c>
      <c r="X86" s="28" t="str">
        <f>Table2[[#This Row],[Column8]]&amp;"%"</f>
        <v>16%</v>
      </c>
      <c r="Y86" s="16">
        <f t="shared" si="13"/>
        <v>1</v>
      </c>
      <c r="Z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6" s="11" t="str">
        <f>SUBSTITUTE(Table2[[#This Row],[Time_Spent (hrs)]],"mins","")</f>
        <v xml:space="preserve">90 </v>
      </c>
      <c r="AB86" s="41">
        <f t="shared" si="18"/>
        <v>1.5</v>
      </c>
    </row>
    <row r="87" spans="1:28" ht="22.2" customHeight="1" x14ac:dyDescent="0.25">
      <c r="A87" s="11" t="s">
        <v>259</v>
      </c>
      <c r="B87" s="11" t="s">
        <v>2905</v>
      </c>
      <c r="C87" s="11" t="s">
        <v>260</v>
      </c>
      <c r="D87" s="11" t="s">
        <v>69</v>
      </c>
      <c r="E87" s="11" t="s">
        <v>23</v>
      </c>
      <c r="F87" s="18">
        <f>32</f>
        <v>32</v>
      </c>
      <c r="G87" s="13" t="s">
        <v>261</v>
      </c>
      <c r="H87" s="11" t="s">
        <v>79</v>
      </c>
      <c r="I87" s="11" t="s">
        <v>47</v>
      </c>
      <c r="J87" s="14">
        <v>0.01</v>
      </c>
      <c r="K87" s="11">
        <v>45</v>
      </c>
      <c r="L87" s="11" t="s">
        <v>27</v>
      </c>
      <c r="M87" s="11">
        <v>6</v>
      </c>
      <c r="N87" s="15">
        <v>45530</v>
      </c>
      <c r="O87" s="16" t="s">
        <v>4259</v>
      </c>
      <c r="P87" s="16" t="s">
        <v>4260</v>
      </c>
      <c r="Q87" s="16" t="s">
        <v>4261</v>
      </c>
      <c r="R87" s="16"/>
      <c r="S87" s="16"/>
      <c r="T87" s="16"/>
      <c r="U87" s="16"/>
      <c r="V87" s="16">
        <f>VALUE(SUBSTITUTE(Table2[[#This Row],[Progress (%)]],"%",""))</f>
        <v>0.01</v>
      </c>
      <c r="W87" s="28">
        <f>IF(Table2[[#This Row],[Progress]]&lt;1,Table2[[#This Row],[Progress]]*100,Table2[[#This Row],[Progress]])</f>
        <v>1</v>
      </c>
      <c r="X87" s="28" t="str">
        <f>Table2[[#This Row],[Column8]]&amp;"%"</f>
        <v>1%</v>
      </c>
      <c r="Y87" s="16">
        <f t="shared" si="13"/>
        <v>4</v>
      </c>
      <c r="Z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7" s="11" t="str">
        <f>SUBSTITUTE(Table2[[#This Row],[Time_Spent (hrs)]],"mins","")</f>
        <v>45</v>
      </c>
      <c r="AB87" s="41">
        <f t="shared" si="18"/>
        <v>0.75</v>
      </c>
    </row>
    <row r="88" spans="1:28" ht="22.2" customHeight="1" x14ac:dyDescent="0.25">
      <c r="A88" s="11" t="s">
        <v>262</v>
      </c>
      <c r="B88" s="11" t="s">
        <v>2906</v>
      </c>
      <c r="C88" s="11" t="s">
        <v>263</v>
      </c>
      <c r="D88" s="11" t="s">
        <v>16</v>
      </c>
      <c r="E88" s="11" t="s">
        <v>56</v>
      </c>
      <c r="F88" s="12">
        <f>32</f>
        <v>32</v>
      </c>
      <c r="G88" s="13" t="s">
        <v>264</v>
      </c>
      <c r="H88" s="11" t="s">
        <v>79</v>
      </c>
      <c r="I88" s="11" t="s">
        <v>47</v>
      </c>
      <c r="J88" s="14">
        <v>0.41</v>
      </c>
      <c r="K88" s="11">
        <v>1.5</v>
      </c>
      <c r="L88" s="11" t="s">
        <v>27</v>
      </c>
      <c r="M88" s="11">
        <v>5</v>
      </c>
      <c r="N88" s="15">
        <v>45130</v>
      </c>
      <c r="O88" s="16" t="s">
        <v>4262</v>
      </c>
      <c r="P88" s="16" t="s">
        <v>4263</v>
      </c>
      <c r="Q88" s="16" t="s">
        <v>4264</v>
      </c>
      <c r="R88" s="16" t="s">
        <v>4265</v>
      </c>
      <c r="S88" s="16" t="s">
        <v>4266</v>
      </c>
      <c r="T88" s="16" t="s">
        <v>4267</v>
      </c>
      <c r="U88" s="16" t="s">
        <v>4268</v>
      </c>
      <c r="V88" s="16">
        <f>VALUE(SUBSTITUTE(Table2[[#This Row],[Progress (%)]],"%",""))</f>
        <v>0.41</v>
      </c>
      <c r="W88" s="28">
        <f>IF(Table2[[#This Row],[Progress]]&lt;1,Table2[[#This Row],[Progress]]*100,Table2[[#This Row],[Progress]])</f>
        <v>41</v>
      </c>
      <c r="X88" s="28" t="str">
        <f>Table2[[#This Row],[Column8]]&amp;"%"</f>
        <v>41%</v>
      </c>
      <c r="Y88" s="16">
        <f t="shared" si="13"/>
        <v>8</v>
      </c>
      <c r="Z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8" s="11" t="str">
        <f>SUBSTITUTE(Table2[[#This Row],[Time_Spent (hrs)]],"mins","")</f>
        <v>1.5</v>
      </c>
      <c r="AB88" s="41" t="str">
        <f t="shared" ref="AB88:AB90" si="19">AA88</f>
        <v>1.5</v>
      </c>
    </row>
    <row r="89" spans="1:28" ht="22.2" customHeight="1" x14ac:dyDescent="0.25">
      <c r="A89" s="11" t="s">
        <v>265</v>
      </c>
      <c r="B89" s="11" t="s">
        <v>2907</v>
      </c>
      <c r="C89" s="11" t="s">
        <v>266</v>
      </c>
      <c r="D89" s="11" t="s">
        <v>16</v>
      </c>
      <c r="E89" s="11" t="s">
        <v>56</v>
      </c>
      <c r="F89" s="12">
        <v>32</v>
      </c>
      <c r="G89" s="13">
        <v>45597</v>
      </c>
      <c r="H89" s="11" t="s">
        <v>53</v>
      </c>
      <c r="I89" s="11" t="s">
        <v>26</v>
      </c>
      <c r="J89" s="14">
        <v>0.83</v>
      </c>
      <c r="K89" s="11" t="s">
        <v>38</v>
      </c>
      <c r="L89" s="11" t="s">
        <v>33</v>
      </c>
      <c r="M89" s="17"/>
      <c r="N89" s="15">
        <v>45302</v>
      </c>
      <c r="O89" s="16" t="s">
        <v>4170</v>
      </c>
      <c r="P89" s="16"/>
      <c r="Q89" s="16"/>
      <c r="R89" s="16"/>
      <c r="S89" s="16"/>
      <c r="T89" s="16"/>
      <c r="U89" s="16"/>
      <c r="V89" s="16">
        <f>VALUE(SUBSTITUTE(Table2[[#This Row],[Progress (%)]],"%",""))</f>
        <v>0.83</v>
      </c>
      <c r="W89" s="28">
        <f>IF(Table2[[#This Row],[Progress]]&lt;1,Table2[[#This Row],[Progress]]*100,Table2[[#This Row],[Progress]])</f>
        <v>83</v>
      </c>
      <c r="X89" s="28" t="str">
        <f>Table2[[#This Row],[Column8]]&amp;"%"</f>
        <v>83%</v>
      </c>
      <c r="Y89" s="16">
        <f t="shared" si="13"/>
        <v>2</v>
      </c>
      <c r="Z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9" s="11" t="str">
        <f>SUBSTITUTE(Table2[[#This Row],[Time_Spent (hrs)]],"hour","")</f>
        <v xml:space="preserve">1 </v>
      </c>
      <c r="AB89" s="41" t="str">
        <f t="shared" si="19"/>
        <v xml:space="preserve">1 </v>
      </c>
    </row>
    <row r="90" spans="1:28" ht="22.2" customHeight="1" x14ac:dyDescent="0.25">
      <c r="A90" s="11" t="s">
        <v>267</v>
      </c>
      <c r="B90" s="11" t="s">
        <v>2908</v>
      </c>
      <c r="C90" s="11" t="s">
        <v>268</v>
      </c>
      <c r="D90" s="11" t="s">
        <v>16</v>
      </c>
      <c r="E90" s="11" t="s">
        <v>56</v>
      </c>
      <c r="F90" s="12">
        <v>20</v>
      </c>
      <c r="G90" s="13">
        <v>44782</v>
      </c>
      <c r="H90" s="11" t="s">
        <v>46</v>
      </c>
      <c r="I90" s="11" t="s">
        <v>47</v>
      </c>
      <c r="J90" s="14">
        <v>0.85</v>
      </c>
      <c r="K90" s="11">
        <v>2</v>
      </c>
      <c r="L90" s="11" t="s">
        <v>27</v>
      </c>
      <c r="M90" s="11">
        <v>3</v>
      </c>
      <c r="N90" s="15">
        <v>44812</v>
      </c>
      <c r="O90" s="16" t="s">
        <v>4269</v>
      </c>
      <c r="P90" s="16"/>
      <c r="Q90" s="16"/>
      <c r="R90" s="16"/>
      <c r="S90" s="16"/>
      <c r="T90" s="16"/>
      <c r="U90" s="16"/>
      <c r="V90" s="16">
        <f>VALUE(SUBSTITUTE(Table2[[#This Row],[Progress (%)]],"%",""))</f>
        <v>0.85</v>
      </c>
      <c r="W90" s="28">
        <f>IF(Table2[[#This Row],[Progress]]&lt;1,Table2[[#This Row],[Progress]]*100,Table2[[#This Row],[Progress]])</f>
        <v>85</v>
      </c>
      <c r="X90" s="28" t="str">
        <f>Table2[[#This Row],[Column8]]&amp;"%"</f>
        <v>85%</v>
      </c>
      <c r="Y90" s="16">
        <f t="shared" si="13"/>
        <v>2</v>
      </c>
      <c r="Z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90" s="11" t="str">
        <f>SUBSTITUTE(Table2[[#This Row],[Time_Spent (hrs)]],"mins","")</f>
        <v>2</v>
      </c>
      <c r="AB90" s="41" t="str">
        <f t="shared" si="19"/>
        <v>2</v>
      </c>
    </row>
    <row r="91" spans="1:28" ht="22.2" customHeight="1" x14ac:dyDescent="0.25">
      <c r="A91" s="11" t="s">
        <v>269</v>
      </c>
      <c r="B91" s="11" t="s">
        <v>2909</v>
      </c>
      <c r="C91" s="11" t="s">
        <v>270</v>
      </c>
      <c r="D91" s="11" t="s">
        <v>69</v>
      </c>
      <c r="E91" s="11" t="s">
        <v>23</v>
      </c>
      <c r="F91" s="12">
        <f>32</f>
        <v>32</v>
      </c>
      <c r="G91" s="13" t="s">
        <v>271</v>
      </c>
      <c r="H91" s="11" t="s">
        <v>31</v>
      </c>
      <c r="I91" s="11" t="s">
        <v>32</v>
      </c>
      <c r="J91" s="14">
        <v>0.71</v>
      </c>
      <c r="K91" s="11">
        <v>45</v>
      </c>
      <c r="L91" s="11" t="s">
        <v>27</v>
      </c>
      <c r="M91" s="11">
        <v>3</v>
      </c>
      <c r="N91" s="15">
        <v>44800</v>
      </c>
      <c r="O91" s="16"/>
      <c r="P91" s="16"/>
      <c r="Q91" s="16"/>
      <c r="R91" s="16"/>
      <c r="S91" s="16"/>
      <c r="T91" s="16"/>
      <c r="U91" s="16"/>
      <c r="V91" s="16">
        <f>VALUE(SUBSTITUTE(Table2[[#This Row],[Progress (%)]],"%",""))</f>
        <v>0.71</v>
      </c>
      <c r="W91" s="28">
        <f>IF(Table2[[#This Row],[Progress]]&lt;1,Table2[[#This Row],[Progress]]*100,Table2[[#This Row],[Progress]])</f>
        <v>71</v>
      </c>
      <c r="X91" s="28" t="str">
        <f>Table2[[#This Row],[Column8]]&amp;"%"</f>
        <v>71%</v>
      </c>
      <c r="Y91" s="16">
        <f t="shared" si="13"/>
        <v>1</v>
      </c>
      <c r="Z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1" s="11" t="str">
        <f>SUBSTITUTE(Table2[[#This Row],[Time_Spent (hrs)]],"mins","")</f>
        <v>45</v>
      </c>
      <c r="AB91" s="41">
        <f t="shared" ref="AB91:AB93" si="20">AA91/60</f>
        <v>0.75</v>
      </c>
    </row>
    <row r="92" spans="1:28" ht="22.2" customHeight="1" x14ac:dyDescent="0.25">
      <c r="A92" s="11" t="s">
        <v>272</v>
      </c>
      <c r="B92" s="11" t="s">
        <v>2910</v>
      </c>
      <c r="C92" s="11" t="s">
        <v>273</v>
      </c>
      <c r="D92" s="11" t="s">
        <v>16</v>
      </c>
      <c r="E92" s="11" t="s">
        <v>56</v>
      </c>
      <c r="F92" s="18">
        <f>32</f>
        <v>32</v>
      </c>
      <c r="G92" s="13" t="s">
        <v>134</v>
      </c>
      <c r="H92" s="11" t="s">
        <v>25</v>
      </c>
      <c r="I92" s="11" t="s">
        <v>26</v>
      </c>
      <c r="J92" s="14">
        <v>0.28000000000000003</v>
      </c>
      <c r="K92" s="11" t="s">
        <v>20</v>
      </c>
      <c r="L92" s="11" t="s">
        <v>33</v>
      </c>
      <c r="M92" s="11">
        <v>6</v>
      </c>
      <c r="N92" s="15">
        <v>44887</v>
      </c>
      <c r="O92" s="16" t="s">
        <v>4130</v>
      </c>
      <c r="P92" s="16" t="s">
        <v>4131</v>
      </c>
      <c r="Q92" s="16" t="s">
        <v>4132</v>
      </c>
      <c r="R92" s="16"/>
      <c r="S92" s="16"/>
      <c r="T92" s="16"/>
      <c r="U92" s="16"/>
      <c r="V92" s="16">
        <f>VALUE(SUBSTITUTE(Table2[[#This Row],[Progress (%)]],"%",""))</f>
        <v>0.28000000000000003</v>
      </c>
      <c r="W92" s="28">
        <f>IF(Table2[[#This Row],[Progress]]&lt;1,Table2[[#This Row],[Progress]]*100,Table2[[#This Row],[Progress]])</f>
        <v>28.000000000000004</v>
      </c>
      <c r="X92" s="28" t="str">
        <f>Table2[[#This Row],[Column8]]&amp;"%"</f>
        <v>28%</v>
      </c>
      <c r="Y92" s="16">
        <f t="shared" si="13"/>
        <v>4</v>
      </c>
      <c r="Z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2" s="11" t="str">
        <f>SUBSTITUTE(Table2[[#This Row],[Time_Spent (hrs)]],"mins","")</f>
        <v xml:space="preserve">90 </v>
      </c>
      <c r="AB92" s="41">
        <f t="shared" si="20"/>
        <v>1.5</v>
      </c>
    </row>
    <row r="93" spans="1:28" ht="22.2" customHeight="1" x14ac:dyDescent="0.25">
      <c r="A93" s="11" t="s">
        <v>274</v>
      </c>
      <c r="B93" s="11" t="s">
        <v>2911</v>
      </c>
      <c r="C93" s="11" t="s">
        <v>275</v>
      </c>
      <c r="D93" s="11" t="s">
        <v>69</v>
      </c>
      <c r="E93" s="11" t="s">
        <v>23</v>
      </c>
      <c r="F93" s="12">
        <v>29</v>
      </c>
      <c r="G93" s="13" t="s">
        <v>276</v>
      </c>
      <c r="H93" s="11" t="s">
        <v>25</v>
      </c>
      <c r="I93" s="11" t="s">
        <v>26</v>
      </c>
      <c r="J93" s="14">
        <v>0.88</v>
      </c>
      <c r="K93" s="11">
        <v>45</v>
      </c>
      <c r="L93" s="11" t="s">
        <v>33</v>
      </c>
      <c r="M93" s="11">
        <v>3</v>
      </c>
      <c r="N93" s="15">
        <v>44681</v>
      </c>
      <c r="O93" s="16"/>
      <c r="P93" s="16"/>
      <c r="Q93" s="16"/>
      <c r="R93" s="16"/>
      <c r="S93" s="16"/>
      <c r="T93" s="16"/>
      <c r="U93" s="16"/>
      <c r="V93" s="16">
        <f>VALUE(SUBSTITUTE(Table2[[#This Row],[Progress (%)]],"%",""))</f>
        <v>0.88</v>
      </c>
      <c r="W93" s="28">
        <f>IF(Table2[[#This Row],[Progress]]&lt;1,Table2[[#This Row],[Progress]]*100,Table2[[#This Row],[Progress]])</f>
        <v>88</v>
      </c>
      <c r="X93" s="28" t="str">
        <f>Table2[[#This Row],[Column8]]&amp;"%"</f>
        <v>88%</v>
      </c>
      <c r="Y93" s="16">
        <f t="shared" si="13"/>
        <v>1</v>
      </c>
      <c r="Z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3" s="11" t="str">
        <f>SUBSTITUTE(Table2[[#This Row],[Time_Spent (hrs)]],"mins","")</f>
        <v>45</v>
      </c>
      <c r="AB93" s="41">
        <f t="shared" si="20"/>
        <v>0.75</v>
      </c>
    </row>
    <row r="94" spans="1:28" ht="22.2" customHeight="1" x14ac:dyDescent="0.25">
      <c r="A94" s="11" t="s">
        <v>277</v>
      </c>
      <c r="B94" s="11" t="s">
        <v>2912</v>
      </c>
      <c r="C94" s="11" t="s">
        <v>278</v>
      </c>
      <c r="D94" s="11" t="s">
        <v>69</v>
      </c>
      <c r="E94" s="11" t="s">
        <v>56</v>
      </c>
      <c r="F94" s="18">
        <f>32</f>
        <v>32</v>
      </c>
      <c r="G94" s="13" t="s">
        <v>279</v>
      </c>
      <c r="H94" s="11" t="s">
        <v>25</v>
      </c>
      <c r="I94" s="11" t="s">
        <v>26</v>
      </c>
      <c r="J94" s="14">
        <v>0.81</v>
      </c>
      <c r="K94" s="11">
        <v>1.5</v>
      </c>
      <c r="L94" s="11" t="s">
        <v>27</v>
      </c>
      <c r="M94" s="11">
        <v>1</v>
      </c>
      <c r="N94" s="15">
        <v>45580</v>
      </c>
      <c r="O94" s="16" t="s">
        <v>4270</v>
      </c>
      <c r="P94" s="16" t="s">
        <v>4271</v>
      </c>
      <c r="Q94" s="16" t="s">
        <v>4272</v>
      </c>
      <c r="R94" s="16" t="s">
        <v>4273</v>
      </c>
      <c r="S94" s="16" t="s">
        <v>4274</v>
      </c>
      <c r="T94" s="16" t="s">
        <v>4275</v>
      </c>
      <c r="U94" s="16"/>
      <c r="V94" s="16">
        <f>VALUE(SUBSTITUTE(Table2[[#This Row],[Progress (%)]],"%",""))</f>
        <v>0.81</v>
      </c>
      <c r="W94" s="28">
        <f>IF(Table2[[#This Row],[Progress]]&lt;1,Table2[[#This Row],[Progress]]*100,Table2[[#This Row],[Progress]])</f>
        <v>81</v>
      </c>
      <c r="X94" s="28" t="str">
        <f>Table2[[#This Row],[Column8]]&amp;"%"</f>
        <v>81%</v>
      </c>
      <c r="Y94" s="16">
        <f t="shared" si="13"/>
        <v>7</v>
      </c>
      <c r="Z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4" s="11" t="str">
        <f>SUBSTITUTE(Table2[[#This Row],[Time_Spent (hrs)]],"mins","")</f>
        <v>1.5</v>
      </c>
      <c r="AB94" s="41" t="str">
        <f t="shared" ref="AB94:AB96" si="21">AA94</f>
        <v>1.5</v>
      </c>
    </row>
    <row r="95" spans="1:28" ht="22.2" customHeight="1" x14ac:dyDescent="0.25">
      <c r="A95" s="11" t="s">
        <v>280</v>
      </c>
      <c r="B95" s="11" t="s">
        <v>2913</v>
      </c>
      <c r="C95" s="11" t="s">
        <v>281</v>
      </c>
      <c r="D95" s="11" t="s">
        <v>16</v>
      </c>
      <c r="E95" s="11" t="s">
        <v>56</v>
      </c>
      <c r="F95" s="12">
        <f>32</f>
        <v>32</v>
      </c>
      <c r="G95" s="13" t="s">
        <v>282</v>
      </c>
      <c r="H95" s="11" t="s">
        <v>57</v>
      </c>
      <c r="I95" s="11" t="s">
        <v>32</v>
      </c>
      <c r="J95" s="14">
        <v>0.96</v>
      </c>
      <c r="K95" s="11">
        <v>1.5</v>
      </c>
      <c r="L95" s="11" t="s">
        <v>27</v>
      </c>
      <c r="M95" s="11">
        <v>5</v>
      </c>
      <c r="N95" s="15">
        <v>45402</v>
      </c>
      <c r="O95" s="16" t="s">
        <v>4155</v>
      </c>
      <c r="P95" s="16"/>
      <c r="Q95" s="16"/>
      <c r="R95" s="16"/>
      <c r="S95" s="16"/>
      <c r="T95" s="16"/>
      <c r="U95" s="16"/>
      <c r="V95" s="16">
        <f>VALUE(SUBSTITUTE(Table2[[#This Row],[Progress (%)]],"%",""))</f>
        <v>0.96</v>
      </c>
      <c r="W95" s="28">
        <f>IF(Table2[[#This Row],[Progress]]&lt;1,Table2[[#This Row],[Progress]]*100,Table2[[#This Row],[Progress]])</f>
        <v>96</v>
      </c>
      <c r="X95" s="28" t="str">
        <f>Table2[[#This Row],[Column8]]&amp;"%"</f>
        <v>96%</v>
      </c>
      <c r="Y95" s="16">
        <f t="shared" si="13"/>
        <v>2</v>
      </c>
      <c r="Z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5" s="11" t="str">
        <f>SUBSTITUTE(Table2[[#This Row],[Time_Spent (hrs)]],"mins","")</f>
        <v>1.5</v>
      </c>
      <c r="AB95" s="41" t="str">
        <f t="shared" si="21"/>
        <v>1.5</v>
      </c>
    </row>
    <row r="96" spans="1:28" ht="22.2" customHeight="1" x14ac:dyDescent="0.25">
      <c r="A96" s="11" t="s">
        <v>283</v>
      </c>
      <c r="B96" s="11" t="s">
        <v>2914</v>
      </c>
      <c r="C96" s="11" t="s">
        <v>284</v>
      </c>
      <c r="D96" s="11" t="s">
        <v>69</v>
      </c>
      <c r="E96" s="11" t="s">
        <v>23</v>
      </c>
      <c r="F96" s="18">
        <f>32</f>
        <v>32</v>
      </c>
      <c r="G96" s="13" t="s">
        <v>285</v>
      </c>
      <c r="H96" s="11" t="s">
        <v>97</v>
      </c>
      <c r="I96" s="11" t="s">
        <v>98</v>
      </c>
      <c r="J96" s="14">
        <v>0.36</v>
      </c>
      <c r="K96" s="11">
        <v>2</v>
      </c>
      <c r="L96" s="11" t="s">
        <v>27</v>
      </c>
      <c r="M96" s="17"/>
      <c r="N96" s="15">
        <v>45249</v>
      </c>
      <c r="O96" s="16" t="s">
        <v>4276</v>
      </c>
      <c r="P96" s="16"/>
      <c r="Q96" s="16"/>
      <c r="R96" s="16"/>
      <c r="S96" s="16"/>
      <c r="T96" s="16"/>
      <c r="U96" s="16"/>
      <c r="V96" s="16">
        <f>VALUE(SUBSTITUTE(Table2[[#This Row],[Progress (%)]],"%",""))</f>
        <v>0.36</v>
      </c>
      <c r="W96" s="28">
        <f>IF(Table2[[#This Row],[Progress]]&lt;1,Table2[[#This Row],[Progress]]*100,Table2[[#This Row],[Progress]])</f>
        <v>36</v>
      </c>
      <c r="X96" s="28" t="str">
        <f>Table2[[#This Row],[Column8]]&amp;"%"</f>
        <v>36%</v>
      </c>
      <c r="Y96" s="16">
        <f t="shared" si="13"/>
        <v>2</v>
      </c>
      <c r="Z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6" s="11" t="str">
        <f>SUBSTITUTE(Table2[[#This Row],[Time_Spent (hrs)]],"mins","")</f>
        <v>2</v>
      </c>
      <c r="AB96" s="41" t="str">
        <f t="shared" si="21"/>
        <v>2</v>
      </c>
    </row>
    <row r="97" spans="1:28" ht="22.2" customHeight="1" x14ac:dyDescent="0.25">
      <c r="A97" s="11" t="s">
        <v>286</v>
      </c>
      <c r="B97" s="11" t="s">
        <v>2915</v>
      </c>
      <c r="C97" s="11" t="s">
        <v>287</v>
      </c>
      <c r="D97" s="11" t="s">
        <v>16</v>
      </c>
      <c r="E97" s="11" t="s">
        <v>56</v>
      </c>
      <c r="F97" s="12">
        <v>23</v>
      </c>
      <c r="G97" s="13">
        <v>44570</v>
      </c>
      <c r="H97" s="11" t="s">
        <v>18</v>
      </c>
      <c r="I97" s="11" t="s">
        <v>19</v>
      </c>
      <c r="J97" s="14">
        <v>0.97</v>
      </c>
      <c r="K97" s="11" t="s">
        <v>20</v>
      </c>
      <c r="L97" s="11" t="s">
        <v>33</v>
      </c>
      <c r="M97" s="11">
        <v>3</v>
      </c>
      <c r="N97" s="15">
        <v>44805</v>
      </c>
      <c r="O97" s="16" t="s">
        <v>4277</v>
      </c>
      <c r="P97" s="16" t="s">
        <v>4269</v>
      </c>
      <c r="Q97" s="16" t="s">
        <v>4278</v>
      </c>
      <c r="R97" s="16" t="s">
        <v>4113</v>
      </c>
      <c r="S97" s="16"/>
      <c r="T97" s="16"/>
      <c r="U97" s="16"/>
      <c r="V97" s="16">
        <f>VALUE(SUBSTITUTE(Table2[[#This Row],[Progress (%)]],"%",""))</f>
        <v>0.97</v>
      </c>
      <c r="W97" s="28">
        <f>IF(Table2[[#This Row],[Progress]]&lt;1,Table2[[#This Row],[Progress]]*100,Table2[[#This Row],[Progress]])</f>
        <v>97</v>
      </c>
      <c r="X97" s="28" t="str">
        <f>Table2[[#This Row],[Column8]]&amp;"%"</f>
        <v>97%</v>
      </c>
      <c r="Y97" s="16">
        <f t="shared" si="13"/>
        <v>5</v>
      </c>
      <c r="Z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7" s="11" t="str">
        <f>SUBSTITUTE(Table2[[#This Row],[Time_Spent (hrs)]],"mins","")</f>
        <v xml:space="preserve">90 </v>
      </c>
      <c r="AB97" s="41">
        <f>AA97/60</f>
        <v>1.5</v>
      </c>
    </row>
    <row r="98" spans="1:28" ht="22.2" customHeight="1" x14ac:dyDescent="0.25">
      <c r="A98" s="11" t="s">
        <v>288</v>
      </c>
      <c r="B98" s="11" t="s">
        <v>2916</v>
      </c>
      <c r="C98" s="11" t="s">
        <v>289</v>
      </c>
      <c r="D98" s="11" t="s">
        <v>16</v>
      </c>
      <c r="E98" s="11" t="s">
        <v>23</v>
      </c>
      <c r="F98" s="18">
        <f>32</f>
        <v>32</v>
      </c>
      <c r="G98" s="13">
        <v>44660</v>
      </c>
      <c r="H98" s="11" t="s">
        <v>97</v>
      </c>
      <c r="I98" s="11" t="s">
        <v>98</v>
      </c>
      <c r="J98" s="14">
        <v>0.94</v>
      </c>
      <c r="K98" s="11">
        <v>1.5</v>
      </c>
      <c r="L98" s="11" t="s">
        <v>33</v>
      </c>
      <c r="M98" s="11">
        <v>1</v>
      </c>
      <c r="N98" s="15">
        <v>44808</v>
      </c>
      <c r="O98" s="16" t="s">
        <v>4279</v>
      </c>
      <c r="P98" s="16" t="s">
        <v>4280</v>
      </c>
      <c r="Q98" s="16" t="s">
        <v>4281</v>
      </c>
      <c r="R98" s="16" t="s">
        <v>4282</v>
      </c>
      <c r="S98" s="16" t="s">
        <v>4283</v>
      </c>
      <c r="T98" s="16"/>
      <c r="U98" s="16"/>
      <c r="V98" s="16">
        <f>VALUE(SUBSTITUTE(Table2[[#This Row],[Progress (%)]],"%",""))</f>
        <v>0.94</v>
      </c>
      <c r="W98" s="28">
        <f>IF(Table2[[#This Row],[Progress]]&lt;1,Table2[[#This Row],[Progress]]*100,Table2[[#This Row],[Progress]])</f>
        <v>94</v>
      </c>
      <c r="X98" s="28" t="str">
        <f>Table2[[#This Row],[Column8]]&amp;"%"</f>
        <v>94%</v>
      </c>
      <c r="Y98" s="16">
        <f t="shared" si="13"/>
        <v>6</v>
      </c>
      <c r="Z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8" s="11" t="str">
        <f>SUBSTITUTE(Table2[[#This Row],[Time_Spent (hrs)]],"mins","")</f>
        <v>1.5</v>
      </c>
      <c r="AB98" s="41" t="str">
        <f>AA98</f>
        <v>1.5</v>
      </c>
    </row>
    <row r="99" spans="1:28" ht="22.2" customHeight="1" x14ac:dyDescent="0.25">
      <c r="A99" s="11" t="s">
        <v>290</v>
      </c>
      <c r="B99" s="11" t="s">
        <v>2917</v>
      </c>
      <c r="C99" s="11" t="s">
        <v>291</v>
      </c>
      <c r="D99" s="11" t="s">
        <v>16</v>
      </c>
      <c r="E99" s="11" t="s">
        <v>56</v>
      </c>
      <c r="F99" s="12">
        <v>31</v>
      </c>
      <c r="G99" s="13" t="s">
        <v>292</v>
      </c>
      <c r="H99" s="11" t="s">
        <v>46</v>
      </c>
      <c r="I99" s="11" t="s">
        <v>47</v>
      </c>
      <c r="J99" s="14">
        <v>0.41</v>
      </c>
      <c r="K99" s="11" t="s">
        <v>50</v>
      </c>
      <c r="L99" s="11" t="s">
        <v>27</v>
      </c>
      <c r="M99" s="11">
        <v>2</v>
      </c>
      <c r="N99" s="15">
        <v>44737</v>
      </c>
      <c r="O99" s="16" t="s">
        <v>4284</v>
      </c>
      <c r="P99" s="16"/>
      <c r="Q99" s="16"/>
      <c r="R99" s="16"/>
      <c r="S99" s="16"/>
      <c r="T99" s="16"/>
      <c r="U99" s="16"/>
      <c r="V99" s="16">
        <f>VALUE(SUBSTITUTE(Table2[[#This Row],[Progress (%)]],"%",""))</f>
        <v>0.41</v>
      </c>
      <c r="W99" s="28">
        <f>IF(Table2[[#This Row],[Progress]]&lt;1,Table2[[#This Row],[Progress]]*100,Table2[[#This Row],[Progress]])</f>
        <v>41</v>
      </c>
      <c r="X99" s="28" t="str">
        <f>Table2[[#This Row],[Column8]]&amp;"%"</f>
        <v>41%</v>
      </c>
      <c r="Y99" s="16">
        <f t="shared" si="13"/>
        <v>2</v>
      </c>
      <c r="Z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9" s="11" t="str">
        <f>SUBSTITUTE(Table2[[#This Row],[Time_Spent (hrs)]],"minutes","")</f>
        <v xml:space="preserve">120 </v>
      </c>
      <c r="AB99" s="41">
        <f t="shared" ref="AB99:AB101" si="22">AA99/60</f>
        <v>2</v>
      </c>
    </row>
    <row r="100" spans="1:28" ht="22.2" customHeight="1" x14ac:dyDescent="0.25">
      <c r="A100" s="11" t="s">
        <v>293</v>
      </c>
      <c r="B100" s="11" t="s">
        <v>2918</v>
      </c>
      <c r="C100" s="11" t="s">
        <v>294</v>
      </c>
      <c r="D100" s="11" t="s">
        <v>16</v>
      </c>
      <c r="E100" s="11" t="s">
        <v>23</v>
      </c>
      <c r="F100" s="12">
        <v>38</v>
      </c>
      <c r="G100" s="13" t="s">
        <v>295</v>
      </c>
      <c r="H100" s="11" t="s">
        <v>79</v>
      </c>
      <c r="I100" s="11" t="s">
        <v>47</v>
      </c>
      <c r="J100" s="14">
        <v>0.95</v>
      </c>
      <c r="K100" s="11" t="s">
        <v>50</v>
      </c>
      <c r="L100" s="11" t="s">
        <v>33</v>
      </c>
      <c r="M100" s="11">
        <v>3</v>
      </c>
      <c r="N100" s="15">
        <v>45228</v>
      </c>
      <c r="O100" s="16" t="s">
        <v>4285</v>
      </c>
      <c r="P100" s="16"/>
      <c r="Q100" s="16"/>
      <c r="R100" s="16"/>
      <c r="S100" s="16"/>
      <c r="T100" s="16"/>
      <c r="U100" s="16"/>
      <c r="V100" s="16">
        <f>VALUE(SUBSTITUTE(Table2[[#This Row],[Progress (%)]],"%",""))</f>
        <v>0.95</v>
      </c>
      <c r="W100" s="28">
        <f>IF(Table2[[#This Row],[Progress]]&lt;1,Table2[[#This Row],[Progress]]*100,Table2[[#This Row],[Progress]])</f>
        <v>95</v>
      </c>
      <c r="X100" s="28" t="str">
        <f>Table2[[#This Row],[Column8]]&amp;"%"</f>
        <v>95%</v>
      </c>
      <c r="Y100" s="16">
        <f t="shared" si="13"/>
        <v>2</v>
      </c>
      <c r="Z1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0" s="11" t="str">
        <f>SUBSTITUTE(Table2[[#This Row],[Time_Spent (hrs)]],"minutes","")</f>
        <v xml:space="preserve">120 </v>
      </c>
      <c r="AB100" s="41">
        <f t="shared" si="22"/>
        <v>2</v>
      </c>
    </row>
    <row r="101" spans="1:28" ht="22.2" customHeight="1" x14ac:dyDescent="0.25">
      <c r="A101" s="11" t="s">
        <v>296</v>
      </c>
      <c r="B101" s="11" t="s">
        <v>2919</v>
      </c>
      <c r="C101" s="11" t="s">
        <v>297</v>
      </c>
      <c r="D101" s="11" t="s">
        <v>16</v>
      </c>
      <c r="E101" s="11" t="s">
        <v>41</v>
      </c>
      <c r="F101" s="12">
        <f>32</f>
        <v>32</v>
      </c>
      <c r="G101" s="13">
        <v>45331</v>
      </c>
      <c r="H101" s="11" t="s">
        <v>42</v>
      </c>
      <c r="I101" s="11" t="s">
        <v>32</v>
      </c>
      <c r="J101" s="14">
        <v>0.32</v>
      </c>
      <c r="K101" s="11" t="s">
        <v>20</v>
      </c>
      <c r="L101" s="11" t="s">
        <v>27</v>
      </c>
      <c r="M101" s="11">
        <v>2</v>
      </c>
      <c r="N101" s="15">
        <v>45537</v>
      </c>
      <c r="O101" s="16" t="s">
        <v>4260</v>
      </c>
      <c r="P101" s="16" t="s">
        <v>4261</v>
      </c>
      <c r="Q101" s="16"/>
      <c r="R101" s="16"/>
      <c r="S101" s="16"/>
      <c r="T101" s="16"/>
      <c r="U101" s="16"/>
      <c r="V101" s="16">
        <f>VALUE(SUBSTITUTE(Table2[[#This Row],[Progress (%)]],"%",""))</f>
        <v>0.32</v>
      </c>
      <c r="W101" s="28">
        <f>IF(Table2[[#This Row],[Progress]]&lt;1,Table2[[#This Row],[Progress]]*100,Table2[[#This Row],[Progress]])</f>
        <v>32</v>
      </c>
      <c r="X101" s="28" t="str">
        <f>Table2[[#This Row],[Column8]]&amp;"%"</f>
        <v>32%</v>
      </c>
      <c r="Y101" s="16">
        <f t="shared" si="13"/>
        <v>3</v>
      </c>
      <c r="Z1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1" s="11" t="str">
        <f>SUBSTITUTE(Table2[[#This Row],[Time_Spent (hrs)]],"mins","")</f>
        <v xml:space="preserve">90 </v>
      </c>
      <c r="AB101" s="41">
        <f t="shared" si="22"/>
        <v>1.5</v>
      </c>
    </row>
    <row r="102" spans="1:28" ht="22.2" customHeight="1" x14ac:dyDescent="0.25">
      <c r="A102" s="11" t="s">
        <v>298</v>
      </c>
      <c r="B102" s="11" t="s">
        <v>2920</v>
      </c>
      <c r="C102" s="11" t="s">
        <v>299</v>
      </c>
      <c r="D102" s="11" t="s">
        <v>69</v>
      </c>
      <c r="E102" s="11" t="s">
        <v>23</v>
      </c>
      <c r="F102" s="12">
        <f>32</f>
        <v>32</v>
      </c>
      <c r="G102" s="13">
        <v>45391</v>
      </c>
      <c r="H102" s="11" t="s">
        <v>53</v>
      </c>
      <c r="I102" s="11" t="s">
        <v>26</v>
      </c>
      <c r="J102" s="14">
        <v>0.56000000000000005</v>
      </c>
      <c r="K102" s="11" t="s">
        <v>38</v>
      </c>
      <c r="L102" s="11" t="s">
        <v>33</v>
      </c>
      <c r="M102" s="11">
        <v>1</v>
      </c>
      <c r="N102" s="15">
        <v>45539</v>
      </c>
      <c r="O102" s="16" t="s">
        <v>4286</v>
      </c>
      <c r="P102" s="16" t="s">
        <v>4244</v>
      </c>
      <c r="Q102" s="16" t="s">
        <v>4245</v>
      </c>
      <c r="R102" s="16" t="s">
        <v>4246</v>
      </c>
      <c r="S102" s="16" t="s">
        <v>4247</v>
      </c>
      <c r="T102" s="16"/>
      <c r="U102" s="16"/>
      <c r="V102" s="16">
        <f>VALUE(SUBSTITUTE(Table2[[#This Row],[Progress (%)]],"%",""))</f>
        <v>0.56000000000000005</v>
      </c>
      <c r="W102" s="28">
        <f>IF(Table2[[#This Row],[Progress]]&lt;1,Table2[[#This Row],[Progress]]*100,Table2[[#This Row],[Progress]])</f>
        <v>56.000000000000007</v>
      </c>
      <c r="X102" s="28" t="str">
        <f>Table2[[#This Row],[Column8]]&amp;"%"</f>
        <v>56%</v>
      </c>
      <c r="Y102" s="16">
        <f t="shared" si="13"/>
        <v>6</v>
      </c>
      <c r="Z10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2" s="11" t="str">
        <f>SUBSTITUTE(Table2[[#This Row],[Time_Spent (hrs)]],"hour","")</f>
        <v xml:space="preserve">1 </v>
      </c>
      <c r="AB102" s="41" t="str">
        <f t="shared" ref="AB102:AB107" si="23">AA102</f>
        <v xml:space="preserve">1 </v>
      </c>
    </row>
    <row r="103" spans="1:28" ht="22.2" customHeight="1" x14ac:dyDescent="0.25">
      <c r="A103" s="11" t="s">
        <v>300</v>
      </c>
      <c r="B103" s="11" t="s">
        <v>2921</v>
      </c>
      <c r="C103" s="11" t="s">
        <v>301</v>
      </c>
      <c r="D103" s="11" t="s">
        <v>69</v>
      </c>
      <c r="E103" s="11" t="s">
        <v>41</v>
      </c>
      <c r="F103" s="12">
        <f>32</f>
        <v>32</v>
      </c>
      <c r="G103" s="13" t="s">
        <v>302</v>
      </c>
      <c r="H103" s="11" t="s">
        <v>104</v>
      </c>
      <c r="I103" s="11" t="s">
        <v>47</v>
      </c>
      <c r="J103" s="14">
        <v>0.09</v>
      </c>
      <c r="K103" s="11">
        <v>2</v>
      </c>
      <c r="L103" s="11" t="s">
        <v>33</v>
      </c>
      <c r="M103" s="17"/>
      <c r="N103" s="15">
        <v>45194</v>
      </c>
      <c r="O103" s="16"/>
      <c r="P103" s="16"/>
      <c r="Q103" s="16"/>
      <c r="R103" s="16"/>
      <c r="S103" s="16"/>
      <c r="T103" s="16"/>
      <c r="U103" s="16"/>
      <c r="V103" s="16">
        <f>VALUE(SUBSTITUTE(Table2[[#This Row],[Progress (%)]],"%",""))</f>
        <v>0.09</v>
      </c>
      <c r="W103" s="28">
        <f>IF(Table2[[#This Row],[Progress]]&lt;1,Table2[[#This Row],[Progress]]*100,Table2[[#This Row],[Progress]])</f>
        <v>9</v>
      </c>
      <c r="X103" s="28" t="str">
        <f>Table2[[#This Row],[Column8]]&amp;"%"</f>
        <v>9%</v>
      </c>
      <c r="Y103" s="16">
        <f t="shared" si="13"/>
        <v>1</v>
      </c>
      <c r="Z10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3" s="11" t="str">
        <f>SUBSTITUTE(Table2[[#This Row],[Time_Spent (hrs)]],"mins","")</f>
        <v>2</v>
      </c>
      <c r="AB103" s="41" t="str">
        <f t="shared" si="23"/>
        <v>2</v>
      </c>
    </row>
    <row r="104" spans="1:28" ht="22.2" customHeight="1" x14ac:dyDescent="0.25">
      <c r="A104" s="11" t="s">
        <v>303</v>
      </c>
      <c r="B104" s="11" t="s">
        <v>2922</v>
      </c>
      <c r="C104" s="11" t="s">
        <v>304</v>
      </c>
      <c r="D104" s="11" t="s">
        <v>16</v>
      </c>
      <c r="E104" s="11" t="s">
        <v>56</v>
      </c>
      <c r="F104" s="12">
        <f>32</f>
        <v>32</v>
      </c>
      <c r="G104" s="13">
        <v>45143</v>
      </c>
      <c r="H104" s="11" t="s">
        <v>198</v>
      </c>
      <c r="I104" s="11" t="s">
        <v>19</v>
      </c>
      <c r="J104" s="14">
        <v>0.64</v>
      </c>
      <c r="K104" s="11">
        <v>2</v>
      </c>
      <c r="L104" s="11" t="s">
        <v>33</v>
      </c>
      <c r="M104" s="11">
        <v>2</v>
      </c>
      <c r="N104" s="15">
        <v>45054</v>
      </c>
      <c r="O104" s="16" t="s">
        <v>4241</v>
      </c>
      <c r="P104" s="16" t="s">
        <v>4242</v>
      </c>
      <c r="Q104" s="16" t="s">
        <v>4243</v>
      </c>
      <c r="R104" s="16"/>
      <c r="S104" s="16"/>
      <c r="T104" s="16"/>
      <c r="U104" s="16"/>
      <c r="V104" s="16">
        <f>VALUE(SUBSTITUTE(Table2[[#This Row],[Progress (%)]],"%",""))</f>
        <v>0.64</v>
      </c>
      <c r="W104" s="28">
        <f>IF(Table2[[#This Row],[Progress]]&lt;1,Table2[[#This Row],[Progress]]*100,Table2[[#This Row],[Progress]])</f>
        <v>64</v>
      </c>
      <c r="X104" s="28" t="str">
        <f>Table2[[#This Row],[Column8]]&amp;"%"</f>
        <v>64%</v>
      </c>
      <c r="Y104" s="16">
        <f t="shared" si="13"/>
        <v>4</v>
      </c>
      <c r="Z10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4" s="11" t="str">
        <f>SUBSTITUTE(Table2[[#This Row],[Time_Spent (hrs)]],"mins","")</f>
        <v>2</v>
      </c>
      <c r="AB104" s="41" t="str">
        <f t="shared" si="23"/>
        <v>2</v>
      </c>
    </row>
    <row r="105" spans="1:28" ht="22.2" customHeight="1" x14ac:dyDescent="0.25">
      <c r="A105" s="11" t="s">
        <v>305</v>
      </c>
      <c r="B105" s="11" t="s">
        <v>2923</v>
      </c>
      <c r="C105" s="11" t="s">
        <v>306</v>
      </c>
      <c r="D105" s="11" t="s">
        <v>69</v>
      </c>
      <c r="E105" s="11" t="s">
        <v>23</v>
      </c>
      <c r="F105" s="18">
        <f>32</f>
        <v>32</v>
      </c>
      <c r="G105" s="13" t="s">
        <v>307</v>
      </c>
      <c r="H105" s="11" t="s">
        <v>46</v>
      </c>
      <c r="I105" s="11" t="s">
        <v>47</v>
      </c>
      <c r="J105" s="14">
        <v>0.36</v>
      </c>
      <c r="K105" s="11">
        <v>2</v>
      </c>
      <c r="L105" s="11" t="s">
        <v>33</v>
      </c>
      <c r="M105" s="11">
        <v>4</v>
      </c>
      <c r="N105" s="15">
        <v>45552</v>
      </c>
      <c r="O105" s="16" t="s">
        <v>4287</v>
      </c>
      <c r="P105" s="16" t="s">
        <v>4288</v>
      </c>
      <c r="Q105" s="16"/>
      <c r="R105" s="16"/>
      <c r="S105" s="16"/>
      <c r="T105" s="16"/>
      <c r="U105" s="16"/>
      <c r="V105" s="16">
        <f>VALUE(SUBSTITUTE(Table2[[#This Row],[Progress (%)]],"%",""))</f>
        <v>0.36</v>
      </c>
      <c r="W105" s="28">
        <f>IF(Table2[[#This Row],[Progress]]&lt;1,Table2[[#This Row],[Progress]]*100,Table2[[#This Row],[Progress]])</f>
        <v>36</v>
      </c>
      <c r="X105" s="28" t="str">
        <f>Table2[[#This Row],[Column8]]&amp;"%"</f>
        <v>36%</v>
      </c>
      <c r="Y105" s="16">
        <f t="shared" si="13"/>
        <v>3</v>
      </c>
      <c r="Z10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5" s="11" t="str">
        <f>SUBSTITUTE(Table2[[#This Row],[Time_Spent (hrs)]],"mins","")</f>
        <v>2</v>
      </c>
      <c r="AB105" s="41" t="str">
        <f t="shared" si="23"/>
        <v>2</v>
      </c>
    </row>
    <row r="106" spans="1:28" ht="22.2" customHeight="1" x14ac:dyDescent="0.25">
      <c r="A106" s="11" t="s">
        <v>308</v>
      </c>
      <c r="B106" s="11" t="s">
        <v>2924</v>
      </c>
      <c r="C106" s="11" t="s">
        <v>309</v>
      </c>
      <c r="D106" s="11" t="s">
        <v>69</v>
      </c>
      <c r="E106" s="11" t="s">
        <v>23</v>
      </c>
      <c r="F106" s="12">
        <f>32</f>
        <v>32</v>
      </c>
      <c r="G106" s="13" t="s">
        <v>310</v>
      </c>
      <c r="H106" s="11" t="s">
        <v>46</v>
      </c>
      <c r="I106" s="11" t="s">
        <v>47</v>
      </c>
      <c r="J106" s="14">
        <v>0.77</v>
      </c>
      <c r="K106" s="11" t="s">
        <v>38</v>
      </c>
      <c r="L106" s="11" t="s">
        <v>33</v>
      </c>
      <c r="M106" s="11">
        <v>6</v>
      </c>
      <c r="N106" s="15">
        <v>45220</v>
      </c>
      <c r="O106" s="16" t="s">
        <v>4289</v>
      </c>
      <c r="P106" s="16" t="s">
        <v>4290</v>
      </c>
      <c r="Q106" s="16" t="s">
        <v>4291</v>
      </c>
      <c r="R106" s="16" t="s">
        <v>4292</v>
      </c>
      <c r="S106" s="16"/>
      <c r="T106" s="16"/>
      <c r="U106" s="16"/>
      <c r="V106" s="16">
        <f>VALUE(SUBSTITUTE(Table2[[#This Row],[Progress (%)]],"%",""))</f>
        <v>0.77</v>
      </c>
      <c r="W106" s="28">
        <f>IF(Table2[[#This Row],[Progress]]&lt;1,Table2[[#This Row],[Progress]]*100,Table2[[#This Row],[Progress]])</f>
        <v>77</v>
      </c>
      <c r="X106" s="28" t="str">
        <f>Table2[[#This Row],[Column8]]&amp;"%"</f>
        <v>77%</v>
      </c>
      <c r="Y106" s="16">
        <f t="shared" si="13"/>
        <v>5</v>
      </c>
      <c r="Z10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6" s="11" t="str">
        <f>SUBSTITUTE(Table2[[#This Row],[Time_Spent (hrs)]],"hour","")</f>
        <v xml:space="preserve">1 </v>
      </c>
      <c r="AB106" s="41" t="str">
        <f t="shared" si="23"/>
        <v xml:space="preserve">1 </v>
      </c>
    </row>
    <row r="107" spans="1:28" ht="22.2" customHeight="1" x14ac:dyDescent="0.25">
      <c r="A107" s="11" t="s">
        <v>311</v>
      </c>
      <c r="B107" s="11" t="s">
        <v>2925</v>
      </c>
      <c r="C107" s="11" t="s">
        <v>312</v>
      </c>
      <c r="D107" s="11" t="s">
        <v>16</v>
      </c>
      <c r="E107" s="11" t="s">
        <v>56</v>
      </c>
      <c r="F107" s="18">
        <f>32</f>
        <v>32</v>
      </c>
      <c r="G107" s="13">
        <v>44628</v>
      </c>
      <c r="H107" s="11" t="s">
        <v>97</v>
      </c>
      <c r="I107" s="11" t="s">
        <v>98</v>
      </c>
      <c r="J107" s="14">
        <v>0.82</v>
      </c>
      <c r="K107" s="11">
        <v>2</v>
      </c>
      <c r="L107" s="11" t="s">
        <v>27</v>
      </c>
      <c r="M107" s="11">
        <v>6</v>
      </c>
      <c r="N107" s="15">
        <v>44776</v>
      </c>
      <c r="O107" s="16" t="s">
        <v>4293</v>
      </c>
      <c r="P107" s="16"/>
      <c r="Q107" s="16"/>
      <c r="R107" s="16"/>
      <c r="S107" s="16"/>
      <c r="T107" s="16"/>
      <c r="U107" s="16"/>
      <c r="V107" s="16">
        <f>VALUE(SUBSTITUTE(Table2[[#This Row],[Progress (%)]],"%",""))</f>
        <v>0.82</v>
      </c>
      <c r="W107" s="28">
        <f>IF(Table2[[#This Row],[Progress]]&lt;1,Table2[[#This Row],[Progress]]*100,Table2[[#This Row],[Progress]])</f>
        <v>82</v>
      </c>
      <c r="X107" s="28" t="str">
        <f>Table2[[#This Row],[Column8]]&amp;"%"</f>
        <v>82%</v>
      </c>
      <c r="Y107" s="16">
        <f t="shared" si="13"/>
        <v>2</v>
      </c>
      <c r="Z10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7" s="11" t="str">
        <f>SUBSTITUTE(Table2[[#This Row],[Time_Spent (hrs)]],"mins","")</f>
        <v>2</v>
      </c>
      <c r="AB107" s="41" t="str">
        <f t="shared" si="23"/>
        <v>2</v>
      </c>
    </row>
    <row r="108" spans="1:28" ht="22.2" customHeight="1" x14ac:dyDescent="0.25">
      <c r="A108" s="11" t="s">
        <v>313</v>
      </c>
      <c r="B108" s="11" t="s">
        <v>2926</v>
      </c>
      <c r="C108" s="11" t="s">
        <v>314</v>
      </c>
      <c r="D108" s="11" t="s">
        <v>16</v>
      </c>
      <c r="E108" s="11" t="s">
        <v>23</v>
      </c>
      <c r="F108" s="12">
        <f>32</f>
        <v>32</v>
      </c>
      <c r="G108" s="13">
        <v>45108</v>
      </c>
      <c r="H108" s="11" t="s">
        <v>156</v>
      </c>
      <c r="I108" s="11" t="s">
        <v>98</v>
      </c>
      <c r="J108" s="14">
        <v>0.17</v>
      </c>
      <c r="K108" s="11" t="s">
        <v>50</v>
      </c>
      <c r="L108" s="11" t="s">
        <v>27</v>
      </c>
      <c r="M108" s="11">
        <v>2</v>
      </c>
      <c r="N108" s="15">
        <v>44933</v>
      </c>
      <c r="O108" s="16" t="s">
        <v>4099</v>
      </c>
      <c r="P108" s="16" t="s">
        <v>4100</v>
      </c>
      <c r="Q108" s="16" t="s">
        <v>4101</v>
      </c>
      <c r="R108" s="16" t="s">
        <v>4102</v>
      </c>
      <c r="S108" s="16" t="s">
        <v>4103</v>
      </c>
      <c r="T108" s="16"/>
      <c r="U108" s="16"/>
      <c r="V108" s="16">
        <f>VALUE(SUBSTITUTE(Table2[[#This Row],[Progress (%)]],"%",""))</f>
        <v>0.17</v>
      </c>
      <c r="W108" s="28">
        <f>IF(Table2[[#This Row],[Progress]]&lt;1,Table2[[#This Row],[Progress]]*100,Table2[[#This Row],[Progress]])</f>
        <v>17</v>
      </c>
      <c r="X108" s="28" t="str">
        <f>Table2[[#This Row],[Column8]]&amp;"%"</f>
        <v>17%</v>
      </c>
      <c r="Y108" s="16">
        <f t="shared" si="13"/>
        <v>6</v>
      </c>
      <c r="Z10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8" s="11" t="str">
        <f>SUBSTITUTE(Table2[[#This Row],[Time_Spent (hrs)]],"minutes","")</f>
        <v xml:space="preserve">120 </v>
      </c>
      <c r="AB108" s="41">
        <f t="shared" ref="AB108:AB109" si="24">AA108/60</f>
        <v>2</v>
      </c>
    </row>
    <row r="109" spans="1:28" ht="22.2" customHeight="1" x14ac:dyDescent="0.25">
      <c r="A109" s="11" t="s">
        <v>315</v>
      </c>
      <c r="B109" s="11" t="s">
        <v>2927</v>
      </c>
      <c r="C109" s="11" t="s">
        <v>316</v>
      </c>
      <c r="D109" s="11" t="s">
        <v>69</v>
      </c>
      <c r="E109" s="11" t="s">
        <v>41</v>
      </c>
      <c r="F109" s="18">
        <f>32</f>
        <v>32</v>
      </c>
      <c r="G109" s="13">
        <v>45638</v>
      </c>
      <c r="H109" s="11" t="s">
        <v>37</v>
      </c>
      <c r="I109" s="11" t="s">
        <v>19</v>
      </c>
      <c r="J109" s="14">
        <v>0.48</v>
      </c>
      <c r="K109" s="11">
        <v>45</v>
      </c>
      <c r="L109" s="11" t="s">
        <v>33</v>
      </c>
      <c r="M109" s="11">
        <v>2</v>
      </c>
      <c r="N109" s="15">
        <v>45638</v>
      </c>
      <c r="O109" s="16" t="s">
        <v>4294</v>
      </c>
      <c r="P109" s="16" t="s">
        <v>4295</v>
      </c>
      <c r="Q109" s="16" t="s">
        <v>4296</v>
      </c>
      <c r="R109" s="16" t="s">
        <v>4297</v>
      </c>
      <c r="S109" s="16" t="s">
        <v>4298</v>
      </c>
      <c r="T109" s="16"/>
      <c r="U109" s="16"/>
      <c r="V109" s="16">
        <f>VALUE(SUBSTITUTE(Table2[[#This Row],[Progress (%)]],"%",""))</f>
        <v>0.48</v>
      </c>
      <c r="W109" s="28">
        <f>IF(Table2[[#This Row],[Progress]]&lt;1,Table2[[#This Row],[Progress]]*100,Table2[[#This Row],[Progress]])</f>
        <v>48</v>
      </c>
      <c r="X109" s="28" t="str">
        <f>Table2[[#This Row],[Column8]]&amp;"%"</f>
        <v>48%</v>
      </c>
      <c r="Y109" s="16">
        <f t="shared" si="13"/>
        <v>6</v>
      </c>
      <c r="Z10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9" s="11" t="str">
        <f>SUBSTITUTE(Table2[[#This Row],[Time_Spent (hrs)]],"mins","")</f>
        <v>45</v>
      </c>
      <c r="AB109" s="41">
        <f t="shared" si="24"/>
        <v>0.75</v>
      </c>
    </row>
    <row r="110" spans="1:28" ht="22.2" customHeight="1" x14ac:dyDescent="0.25">
      <c r="A110" s="11" t="s">
        <v>317</v>
      </c>
      <c r="B110" s="11" t="s">
        <v>2928</v>
      </c>
      <c r="C110" s="11" t="s">
        <v>318</v>
      </c>
      <c r="D110" s="11" t="s">
        <v>16</v>
      </c>
      <c r="E110" s="11" t="s">
        <v>64</v>
      </c>
      <c r="F110" s="12">
        <f>32</f>
        <v>32</v>
      </c>
      <c r="G110" s="13">
        <v>45689</v>
      </c>
      <c r="H110" s="11" t="s">
        <v>111</v>
      </c>
      <c r="I110" s="11" t="s">
        <v>98</v>
      </c>
      <c r="J110" s="14">
        <v>0.28999999999999998</v>
      </c>
      <c r="K110" s="11" t="s">
        <v>38</v>
      </c>
      <c r="L110" s="11" t="s">
        <v>33</v>
      </c>
      <c r="M110" s="11">
        <v>5</v>
      </c>
      <c r="N110" s="15">
        <v>45659</v>
      </c>
      <c r="O110" s="16" t="s">
        <v>4297</v>
      </c>
      <c r="P110" s="16" t="s">
        <v>4298</v>
      </c>
      <c r="Q110" s="16" t="s">
        <v>4299</v>
      </c>
      <c r="R110" s="16" t="s">
        <v>4300</v>
      </c>
      <c r="S110" s="16"/>
      <c r="T110" s="16"/>
      <c r="U110" s="16"/>
      <c r="V110" s="16">
        <f>VALUE(SUBSTITUTE(Table2[[#This Row],[Progress (%)]],"%",""))</f>
        <v>0.28999999999999998</v>
      </c>
      <c r="W110" s="28">
        <f>IF(Table2[[#This Row],[Progress]]&lt;1,Table2[[#This Row],[Progress]]*100,Table2[[#This Row],[Progress]])</f>
        <v>28.999999999999996</v>
      </c>
      <c r="X110" s="28" t="str">
        <f>Table2[[#This Row],[Column8]]&amp;"%"</f>
        <v>29%</v>
      </c>
      <c r="Y110" s="16">
        <f t="shared" si="13"/>
        <v>5</v>
      </c>
      <c r="Z1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0" s="11" t="str">
        <f>SUBSTITUTE(Table2[[#This Row],[Time_Spent (hrs)]],"hour","")</f>
        <v xml:space="preserve">1 </v>
      </c>
      <c r="AB110" s="41" t="str">
        <f>AA110</f>
        <v xml:space="preserve">1 </v>
      </c>
    </row>
    <row r="111" spans="1:28" ht="22.2" customHeight="1" x14ac:dyDescent="0.25">
      <c r="A111" s="11" t="s">
        <v>319</v>
      </c>
      <c r="B111" s="11" t="s">
        <v>2929</v>
      </c>
      <c r="C111" s="11" t="s">
        <v>320</v>
      </c>
      <c r="D111" s="11" t="s">
        <v>69</v>
      </c>
      <c r="E111" s="11" t="s">
        <v>23</v>
      </c>
      <c r="F111" s="18">
        <f>32</f>
        <v>32</v>
      </c>
      <c r="G111" s="13">
        <v>45446</v>
      </c>
      <c r="H111" s="11" t="s">
        <v>46</v>
      </c>
      <c r="I111" s="11" t="s">
        <v>47</v>
      </c>
      <c r="J111" s="14">
        <v>0.2</v>
      </c>
      <c r="K111" s="11">
        <v>45</v>
      </c>
      <c r="L111" s="11" t="s">
        <v>27</v>
      </c>
      <c r="M111" s="11">
        <v>6</v>
      </c>
      <c r="N111" s="15">
        <v>45357</v>
      </c>
      <c r="O111" s="16" t="s">
        <v>4301</v>
      </c>
      <c r="P111" s="16" t="s">
        <v>4302</v>
      </c>
      <c r="Q111" s="16" t="s">
        <v>4303</v>
      </c>
      <c r="R111" s="16" t="s">
        <v>4304</v>
      </c>
      <c r="S111" s="16" t="s">
        <v>4305</v>
      </c>
      <c r="T111" s="16" t="s">
        <v>4306</v>
      </c>
      <c r="U111" s="16"/>
      <c r="V111" s="16">
        <f>VALUE(SUBSTITUTE(Table2[[#This Row],[Progress (%)]],"%",""))</f>
        <v>0.2</v>
      </c>
      <c r="W111" s="28">
        <f>IF(Table2[[#This Row],[Progress]]&lt;1,Table2[[#This Row],[Progress]]*100,Table2[[#This Row],[Progress]])</f>
        <v>20</v>
      </c>
      <c r="X111" s="28" t="str">
        <f>Table2[[#This Row],[Column8]]&amp;"%"</f>
        <v>20%</v>
      </c>
      <c r="Y111" s="16">
        <f t="shared" si="13"/>
        <v>7</v>
      </c>
      <c r="Z1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1" s="11" t="str">
        <f>SUBSTITUTE(Table2[[#This Row],[Time_Spent (hrs)]],"mins","")</f>
        <v>45</v>
      </c>
      <c r="AB111" s="41">
        <f>AA111/60</f>
        <v>0.75</v>
      </c>
    </row>
    <row r="112" spans="1:28" ht="22.2" customHeight="1" x14ac:dyDescent="0.25">
      <c r="A112" s="11" t="s">
        <v>321</v>
      </c>
      <c r="B112" s="11" t="s">
        <v>2930</v>
      </c>
      <c r="C112" s="11" t="s">
        <v>322</v>
      </c>
      <c r="D112" s="11" t="s">
        <v>69</v>
      </c>
      <c r="E112" s="11" t="s">
        <v>56</v>
      </c>
      <c r="F112" s="18">
        <f>32</f>
        <v>32</v>
      </c>
      <c r="G112" s="13">
        <v>45118</v>
      </c>
      <c r="H112" s="11" t="s">
        <v>37</v>
      </c>
      <c r="I112" s="11" t="s">
        <v>19</v>
      </c>
      <c r="J112" s="14">
        <v>0.2</v>
      </c>
      <c r="K112" s="11">
        <v>2</v>
      </c>
      <c r="L112" s="11" t="s">
        <v>27</v>
      </c>
      <c r="M112" s="11">
        <v>3</v>
      </c>
      <c r="N112" s="15">
        <v>45237</v>
      </c>
      <c r="O112" s="16" t="s">
        <v>4307</v>
      </c>
      <c r="P112" s="16"/>
      <c r="Q112" s="16"/>
      <c r="R112" s="16"/>
      <c r="S112" s="16"/>
      <c r="T112" s="16"/>
      <c r="U112" s="16"/>
      <c r="V112" s="16">
        <f>VALUE(SUBSTITUTE(Table2[[#This Row],[Progress (%)]],"%",""))</f>
        <v>0.2</v>
      </c>
      <c r="W112" s="28">
        <f>IF(Table2[[#This Row],[Progress]]&lt;1,Table2[[#This Row],[Progress]]*100,Table2[[#This Row],[Progress]])</f>
        <v>20</v>
      </c>
      <c r="X112" s="28" t="str">
        <f>Table2[[#This Row],[Column8]]&amp;"%"</f>
        <v>20%</v>
      </c>
      <c r="Y112" s="16">
        <f t="shared" si="13"/>
        <v>2</v>
      </c>
      <c r="Z1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2" s="11" t="str">
        <f>SUBSTITUTE(Table2[[#This Row],[Time_Spent (hrs)]],"mins","")</f>
        <v>2</v>
      </c>
      <c r="AB112" s="41" t="str">
        <f>AA112</f>
        <v>2</v>
      </c>
    </row>
    <row r="113" spans="1:28" ht="22.2" customHeight="1" x14ac:dyDescent="0.25">
      <c r="A113" s="11" t="s">
        <v>323</v>
      </c>
      <c r="B113" s="11" t="s">
        <v>2931</v>
      </c>
      <c r="C113" s="11" t="s">
        <v>87</v>
      </c>
      <c r="D113" s="11" t="s">
        <v>16</v>
      </c>
      <c r="E113" s="11" t="s">
        <v>23</v>
      </c>
      <c r="F113" s="12">
        <v>43</v>
      </c>
      <c r="G113" s="13" t="s">
        <v>324</v>
      </c>
      <c r="H113" s="11" t="s">
        <v>104</v>
      </c>
      <c r="I113" s="11" t="s">
        <v>47</v>
      </c>
      <c r="J113" s="14">
        <v>0.49</v>
      </c>
      <c r="K113" s="11">
        <v>45</v>
      </c>
      <c r="L113" s="11" t="s">
        <v>27</v>
      </c>
      <c r="M113" s="11">
        <v>1</v>
      </c>
      <c r="N113" s="15">
        <v>45099</v>
      </c>
      <c r="O113" s="16" t="s">
        <v>4308</v>
      </c>
      <c r="P113" s="16" t="s">
        <v>4309</v>
      </c>
      <c r="Q113" s="16" t="s">
        <v>4020</v>
      </c>
      <c r="R113" s="16" t="s">
        <v>4021</v>
      </c>
      <c r="S113" s="16" t="s">
        <v>4022</v>
      </c>
      <c r="T113" s="16" t="s">
        <v>4023</v>
      </c>
      <c r="U113" s="16"/>
      <c r="V113" s="16">
        <f>VALUE(SUBSTITUTE(Table2[[#This Row],[Progress (%)]],"%",""))</f>
        <v>0.49</v>
      </c>
      <c r="W113" s="28">
        <f>IF(Table2[[#This Row],[Progress]]&lt;1,Table2[[#This Row],[Progress]]*100,Table2[[#This Row],[Progress]])</f>
        <v>49</v>
      </c>
      <c r="X113" s="28" t="str">
        <f>Table2[[#This Row],[Column8]]&amp;"%"</f>
        <v>49%</v>
      </c>
      <c r="Y113" s="16">
        <f t="shared" si="13"/>
        <v>7</v>
      </c>
      <c r="Z1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13" s="11" t="str">
        <f>SUBSTITUTE(Table2[[#This Row],[Time_Spent (hrs)]],"mins","")</f>
        <v>45</v>
      </c>
      <c r="AB113" s="41">
        <f>AA113/60</f>
        <v>0.75</v>
      </c>
    </row>
    <row r="114" spans="1:28" ht="22.2" customHeight="1" x14ac:dyDescent="0.25">
      <c r="A114" s="11" t="s">
        <v>325</v>
      </c>
      <c r="B114" s="11" t="s">
        <v>2932</v>
      </c>
      <c r="C114" s="11" t="s">
        <v>87</v>
      </c>
      <c r="D114" s="11" t="s">
        <v>16</v>
      </c>
      <c r="E114" s="11" t="s">
        <v>41</v>
      </c>
      <c r="F114" s="12">
        <f>32</f>
        <v>32</v>
      </c>
      <c r="G114" s="13">
        <v>44873</v>
      </c>
      <c r="H114" s="11" t="s">
        <v>79</v>
      </c>
      <c r="I114" s="11" t="s">
        <v>47</v>
      </c>
      <c r="J114" s="14">
        <v>0.78</v>
      </c>
      <c r="K114" s="11" t="s">
        <v>38</v>
      </c>
      <c r="L114" s="11" t="s">
        <v>33</v>
      </c>
      <c r="M114" s="11">
        <v>1</v>
      </c>
      <c r="N114" s="15">
        <v>44784</v>
      </c>
      <c r="O114" s="16" t="s">
        <v>4310</v>
      </c>
      <c r="P114" s="16" t="s">
        <v>4047</v>
      </c>
      <c r="Q114" s="16"/>
      <c r="R114" s="16"/>
      <c r="S114" s="16"/>
      <c r="T114" s="16"/>
      <c r="U114" s="16"/>
      <c r="V114" s="16">
        <f>VALUE(SUBSTITUTE(Table2[[#This Row],[Progress (%)]],"%",""))</f>
        <v>0.78</v>
      </c>
      <c r="W114" s="28">
        <f>IF(Table2[[#This Row],[Progress]]&lt;1,Table2[[#This Row],[Progress]]*100,Table2[[#This Row],[Progress]])</f>
        <v>78</v>
      </c>
      <c r="X114" s="28" t="str">
        <f>Table2[[#This Row],[Column8]]&amp;"%"</f>
        <v>78%</v>
      </c>
      <c r="Y114" s="16">
        <f t="shared" si="13"/>
        <v>3</v>
      </c>
      <c r="Z1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4" s="11" t="str">
        <f>SUBSTITUTE(Table2[[#This Row],[Time_Spent (hrs)]],"hour","")</f>
        <v xml:space="preserve">1 </v>
      </c>
      <c r="AB114" s="41" t="str">
        <f t="shared" ref="AB114:AB116" si="25">AA114</f>
        <v xml:space="preserve">1 </v>
      </c>
    </row>
    <row r="115" spans="1:28" ht="22.2" customHeight="1" x14ac:dyDescent="0.25">
      <c r="A115" s="11" t="s">
        <v>326</v>
      </c>
      <c r="B115" s="11" t="s">
        <v>2933</v>
      </c>
      <c r="C115" s="11" t="s">
        <v>327</v>
      </c>
      <c r="D115" s="11" t="s">
        <v>16</v>
      </c>
      <c r="E115" s="11" t="s">
        <v>56</v>
      </c>
      <c r="F115" s="18">
        <f>32</f>
        <v>32</v>
      </c>
      <c r="G115" s="13">
        <v>45089</v>
      </c>
      <c r="H115" s="11" t="s">
        <v>198</v>
      </c>
      <c r="I115" s="11" t="s">
        <v>19</v>
      </c>
      <c r="J115" s="14">
        <v>0.3</v>
      </c>
      <c r="K115" s="11">
        <v>2</v>
      </c>
      <c r="L115" s="11" t="s">
        <v>27</v>
      </c>
      <c r="M115" s="11">
        <v>4</v>
      </c>
      <c r="N115" s="15">
        <v>45266</v>
      </c>
      <c r="O115" s="16" t="s">
        <v>4311</v>
      </c>
      <c r="P115" s="16" t="s">
        <v>4312</v>
      </c>
      <c r="Q115" s="16" t="s">
        <v>4313</v>
      </c>
      <c r="R115" s="16"/>
      <c r="S115" s="16"/>
      <c r="T115" s="16"/>
      <c r="U115" s="16"/>
      <c r="V115" s="16">
        <f>VALUE(SUBSTITUTE(Table2[[#This Row],[Progress (%)]],"%",""))</f>
        <v>0.3</v>
      </c>
      <c r="W115" s="28">
        <f>IF(Table2[[#This Row],[Progress]]&lt;1,Table2[[#This Row],[Progress]]*100,Table2[[#This Row],[Progress]])</f>
        <v>30</v>
      </c>
      <c r="X115" s="28" t="str">
        <f>Table2[[#This Row],[Column8]]&amp;"%"</f>
        <v>30%</v>
      </c>
      <c r="Y115" s="16">
        <f t="shared" si="13"/>
        <v>4</v>
      </c>
      <c r="Z1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5" s="11" t="str">
        <f>SUBSTITUTE(Table2[[#This Row],[Time_Spent (hrs)]],"mins","")</f>
        <v>2</v>
      </c>
      <c r="AB115" s="41" t="str">
        <f t="shared" si="25"/>
        <v>2</v>
      </c>
    </row>
    <row r="116" spans="1:28" ht="22.2" customHeight="1" x14ac:dyDescent="0.25">
      <c r="A116" s="11" t="s">
        <v>328</v>
      </c>
      <c r="B116" s="11" t="s">
        <v>2934</v>
      </c>
      <c r="C116" s="11" t="s">
        <v>329</v>
      </c>
      <c r="D116" s="11" t="s">
        <v>69</v>
      </c>
      <c r="E116" s="11" t="s">
        <v>41</v>
      </c>
      <c r="F116" s="12">
        <f>32</f>
        <v>32</v>
      </c>
      <c r="G116" s="13">
        <v>45811</v>
      </c>
      <c r="H116" s="11" t="s">
        <v>25</v>
      </c>
      <c r="I116" s="11" t="s">
        <v>26</v>
      </c>
      <c r="J116" s="14">
        <v>0.54</v>
      </c>
      <c r="K116" s="11" t="s">
        <v>38</v>
      </c>
      <c r="L116" s="11" t="s">
        <v>27</v>
      </c>
      <c r="M116" s="11">
        <v>1</v>
      </c>
      <c r="N116" s="15">
        <v>45722</v>
      </c>
      <c r="O116" s="16" t="s">
        <v>4314</v>
      </c>
      <c r="P116" s="16" t="s">
        <v>4315</v>
      </c>
      <c r="Q116" s="16" t="s">
        <v>4316</v>
      </c>
      <c r="R116" s="16"/>
      <c r="S116" s="16"/>
      <c r="T116" s="16"/>
      <c r="U116" s="16"/>
      <c r="V116" s="16">
        <f>VALUE(SUBSTITUTE(Table2[[#This Row],[Progress (%)]],"%",""))</f>
        <v>0.54</v>
      </c>
      <c r="W116" s="28">
        <f>IF(Table2[[#This Row],[Progress]]&lt;1,Table2[[#This Row],[Progress]]*100,Table2[[#This Row],[Progress]])</f>
        <v>54</v>
      </c>
      <c r="X116" s="28" t="str">
        <f>Table2[[#This Row],[Column8]]&amp;"%"</f>
        <v>54%</v>
      </c>
      <c r="Y116" s="16">
        <f t="shared" si="13"/>
        <v>4</v>
      </c>
      <c r="Z1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6" s="11" t="str">
        <f>SUBSTITUTE(Table2[[#This Row],[Time_Spent (hrs)]],"hour","")</f>
        <v xml:space="preserve">1 </v>
      </c>
      <c r="AB116" s="41" t="str">
        <f t="shared" si="25"/>
        <v xml:space="preserve">1 </v>
      </c>
    </row>
    <row r="117" spans="1:28" ht="22.2" customHeight="1" x14ac:dyDescent="0.25">
      <c r="A117" s="11" t="s">
        <v>330</v>
      </c>
      <c r="B117" s="11" t="s">
        <v>2935</v>
      </c>
      <c r="C117" s="11" t="s">
        <v>331</v>
      </c>
      <c r="D117" s="11" t="s">
        <v>69</v>
      </c>
      <c r="E117" s="11" t="s">
        <v>23</v>
      </c>
      <c r="F117" s="12">
        <v>43</v>
      </c>
      <c r="G117" s="13" t="s">
        <v>332</v>
      </c>
      <c r="H117" s="11" t="s">
        <v>37</v>
      </c>
      <c r="I117" s="11" t="s">
        <v>19</v>
      </c>
      <c r="J117" s="14">
        <v>0.05</v>
      </c>
      <c r="K117" s="11" t="s">
        <v>50</v>
      </c>
      <c r="L117" s="11" t="s">
        <v>33</v>
      </c>
      <c r="M117" s="17"/>
      <c r="N117" s="15">
        <v>44956</v>
      </c>
      <c r="O117" s="16"/>
      <c r="P117" s="16"/>
      <c r="Q117" s="16"/>
      <c r="R117" s="16"/>
      <c r="S117" s="16"/>
      <c r="T117" s="16"/>
      <c r="U117" s="16"/>
      <c r="V117" s="16">
        <f>VALUE(SUBSTITUTE(Table2[[#This Row],[Progress (%)]],"%",""))</f>
        <v>0.05</v>
      </c>
      <c r="W117" s="28">
        <f>IF(Table2[[#This Row],[Progress]]&lt;1,Table2[[#This Row],[Progress]]*100,Table2[[#This Row],[Progress]])</f>
        <v>5</v>
      </c>
      <c r="X117" s="28" t="str">
        <f>Table2[[#This Row],[Column8]]&amp;"%"</f>
        <v>5%</v>
      </c>
      <c r="Y117" s="16">
        <f t="shared" si="13"/>
        <v>1</v>
      </c>
      <c r="Z1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17" s="11" t="str">
        <f>SUBSTITUTE(Table2[[#This Row],[Time_Spent (hrs)]],"minutes","")</f>
        <v xml:space="preserve">120 </v>
      </c>
      <c r="AB117" s="41">
        <f t="shared" ref="AB117:AB119" si="26">AA117/60</f>
        <v>2</v>
      </c>
    </row>
    <row r="118" spans="1:28" ht="22.2" customHeight="1" x14ac:dyDescent="0.25">
      <c r="A118" s="11" t="s">
        <v>333</v>
      </c>
      <c r="B118" s="11" t="s">
        <v>2936</v>
      </c>
      <c r="C118" s="11" t="s">
        <v>334</v>
      </c>
      <c r="D118" s="11" t="s">
        <v>16</v>
      </c>
      <c r="E118" s="11" t="s">
        <v>41</v>
      </c>
      <c r="F118" s="12">
        <v>38</v>
      </c>
      <c r="G118" s="13" t="s">
        <v>335</v>
      </c>
      <c r="H118" s="11" t="s">
        <v>37</v>
      </c>
      <c r="I118" s="11" t="s">
        <v>19</v>
      </c>
      <c r="J118" s="14">
        <v>0.69</v>
      </c>
      <c r="K118" s="11" t="s">
        <v>20</v>
      </c>
      <c r="L118" s="11" t="s">
        <v>27</v>
      </c>
      <c r="M118" s="11">
        <v>3</v>
      </c>
      <c r="N118" s="15">
        <v>44915</v>
      </c>
      <c r="O118" s="16" t="s">
        <v>4317</v>
      </c>
      <c r="P118" s="16" t="s">
        <v>4318</v>
      </c>
      <c r="Q118" s="16" t="s">
        <v>4319</v>
      </c>
      <c r="R118" s="16" t="s">
        <v>4183</v>
      </c>
      <c r="S118" s="16" t="s">
        <v>4320</v>
      </c>
      <c r="T118" s="16"/>
      <c r="U118" s="16"/>
      <c r="V118" s="16">
        <f>VALUE(SUBSTITUTE(Table2[[#This Row],[Progress (%)]],"%",""))</f>
        <v>0.69</v>
      </c>
      <c r="W118" s="28">
        <f>IF(Table2[[#This Row],[Progress]]&lt;1,Table2[[#This Row],[Progress]]*100,Table2[[#This Row],[Progress]])</f>
        <v>69</v>
      </c>
      <c r="X118" s="28" t="str">
        <f>Table2[[#This Row],[Column8]]&amp;"%"</f>
        <v>69%</v>
      </c>
      <c r="Y118" s="16">
        <f t="shared" si="13"/>
        <v>6</v>
      </c>
      <c r="Z1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8" s="11" t="str">
        <f>SUBSTITUTE(Table2[[#This Row],[Time_Spent (hrs)]],"mins","")</f>
        <v xml:space="preserve">90 </v>
      </c>
      <c r="AB118" s="41">
        <f t="shared" si="26"/>
        <v>1.5</v>
      </c>
    </row>
    <row r="119" spans="1:28" ht="22.2" customHeight="1" x14ac:dyDescent="0.25">
      <c r="A119" s="11" t="s">
        <v>336</v>
      </c>
      <c r="B119" s="11" t="s">
        <v>2937</v>
      </c>
      <c r="C119" s="11" t="s">
        <v>337</v>
      </c>
      <c r="D119" s="11" t="s">
        <v>69</v>
      </c>
      <c r="E119" s="11" t="s">
        <v>23</v>
      </c>
      <c r="F119" s="18">
        <f>32</f>
        <v>32</v>
      </c>
      <c r="G119" s="13">
        <v>45386</v>
      </c>
      <c r="H119" s="11" t="s">
        <v>104</v>
      </c>
      <c r="I119" s="11" t="s">
        <v>47</v>
      </c>
      <c r="J119" s="14">
        <v>0.25</v>
      </c>
      <c r="K119" s="11" t="s">
        <v>20</v>
      </c>
      <c r="L119" s="11" t="s">
        <v>33</v>
      </c>
      <c r="M119" s="11">
        <v>1</v>
      </c>
      <c r="N119" s="15">
        <v>45386</v>
      </c>
      <c r="O119" s="16" t="s">
        <v>4135</v>
      </c>
      <c r="P119" s="16" t="s">
        <v>4136</v>
      </c>
      <c r="Q119" s="16" t="s">
        <v>4137</v>
      </c>
      <c r="R119" s="16" t="s">
        <v>4138</v>
      </c>
      <c r="S119" s="16"/>
      <c r="T119" s="16"/>
      <c r="U119" s="16"/>
      <c r="V119" s="16">
        <f>VALUE(SUBSTITUTE(Table2[[#This Row],[Progress (%)]],"%",""))</f>
        <v>0.25</v>
      </c>
      <c r="W119" s="28">
        <f>IF(Table2[[#This Row],[Progress]]&lt;1,Table2[[#This Row],[Progress]]*100,Table2[[#This Row],[Progress]])</f>
        <v>25</v>
      </c>
      <c r="X119" s="28" t="str">
        <f>Table2[[#This Row],[Column8]]&amp;"%"</f>
        <v>25%</v>
      </c>
      <c r="Y119" s="16">
        <f t="shared" si="13"/>
        <v>5</v>
      </c>
      <c r="Z1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9" s="11" t="str">
        <f>SUBSTITUTE(Table2[[#This Row],[Time_Spent (hrs)]],"mins","")</f>
        <v xml:space="preserve">90 </v>
      </c>
      <c r="AB119" s="41">
        <f t="shared" si="26"/>
        <v>1.5</v>
      </c>
    </row>
    <row r="120" spans="1:28" ht="22.2" customHeight="1" x14ac:dyDescent="0.25">
      <c r="A120" s="11" t="s">
        <v>338</v>
      </c>
      <c r="B120" s="11" t="s">
        <v>2938</v>
      </c>
      <c r="C120" s="11" t="s">
        <v>339</v>
      </c>
      <c r="D120" s="11" t="s">
        <v>69</v>
      </c>
      <c r="E120" s="11" t="s">
        <v>41</v>
      </c>
      <c r="F120" s="18">
        <f>32</f>
        <v>32</v>
      </c>
      <c r="G120" s="13">
        <v>45232</v>
      </c>
      <c r="H120" s="11" t="s">
        <v>111</v>
      </c>
      <c r="I120" s="11" t="s">
        <v>98</v>
      </c>
      <c r="J120" s="14">
        <v>0.42</v>
      </c>
      <c r="K120" s="11">
        <v>1.5</v>
      </c>
      <c r="L120" s="11" t="s">
        <v>33</v>
      </c>
      <c r="M120" s="11">
        <v>3</v>
      </c>
      <c r="N120" s="15">
        <v>44968</v>
      </c>
      <c r="O120" s="16" t="s">
        <v>4321</v>
      </c>
      <c r="P120" s="16" t="s">
        <v>4322</v>
      </c>
      <c r="Q120" s="16" t="s">
        <v>4323</v>
      </c>
      <c r="R120" s="16" t="s">
        <v>4324</v>
      </c>
      <c r="S120" s="16" t="s">
        <v>4325</v>
      </c>
      <c r="T120" s="16"/>
      <c r="U120" s="16"/>
      <c r="V120" s="16">
        <f>VALUE(SUBSTITUTE(Table2[[#This Row],[Progress (%)]],"%",""))</f>
        <v>0.42</v>
      </c>
      <c r="W120" s="28">
        <f>IF(Table2[[#This Row],[Progress]]&lt;1,Table2[[#This Row],[Progress]]*100,Table2[[#This Row],[Progress]])</f>
        <v>42</v>
      </c>
      <c r="X120" s="28" t="str">
        <f>Table2[[#This Row],[Column8]]&amp;"%"</f>
        <v>42%</v>
      </c>
      <c r="Y120" s="16">
        <f t="shared" si="13"/>
        <v>6</v>
      </c>
      <c r="Z1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20" s="11" t="str">
        <f>SUBSTITUTE(Table2[[#This Row],[Time_Spent (hrs)]],"mins","")</f>
        <v>1.5</v>
      </c>
      <c r="AB120" s="41" t="str">
        <f t="shared" ref="AB120:AB121" si="27">AA120</f>
        <v>1.5</v>
      </c>
    </row>
    <row r="121" spans="1:28" ht="22.2" customHeight="1" x14ac:dyDescent="0.25">
      <c r="A121" s="11" t="s">
        <v>340</v>
      </c>
      <c r="B121" s="11" t="s">
        <v>2939</v>
      </c>
      <c r="C121" s="11" t="s">
        <v>341</v>
      </c>
      <c r="D121" s="11" t="s">
        <v>69</v>
      </c>
      <c r="E121" s="11" t="s">
        <v>23</v>
      </c>
      <c r="F121" s="12">
        <v>21</v>
      </c>
      <c r="G121" s="13" t="s">
        <v>271</v>
      </c>
      <c r="H121" s="11" t="s">
        <v>46</v>
      </c>
      <c r="I121" s="11" t="s">
        <v>47</v>
      </c>
      <c r="J121" s="14">
        <v>0.1</v>
      </c>
      <c r="K121" s="11">
        <v>1.5</v>
      </c>
      <c r="L121" s="11" t="s">
        <v>27</v>
      </c>
      <c r="M121" s="11">
        <v>4</v>
      </c>
      <c r="N121" s="15">
        <v>44800</v>
      </c>
      <c r="O121" s="16" t="s">
        <v>4326</v>
      </c>
      <c r="P121" s="16" t="s">
        <v>4327</v>
      </c>
      <c r="Q121" s="16" t="s">
        <v>4328</v>
      </c>
      <c r="R121" s="16" t="s">
        <v>4329</v>
      </c>
      <c r="S121" s="16"/>
      <c r="T121" s="16"/>
      <c r="U121" s="16"/>
      <c r="V121" s="16">
        <f>VALUE(SUBSTITUTE(Table2[[#This Row],[Progress (%)]],"%",""))</f>
        <v>0.1</v>
      </c>
      <c r="W121" s="28">
        <f>IF(Table2[[#This Row],[Progress]]&lt;1,Table2[[#This Row],[Progress]]*100,Table2[[#This Row],[Progress]])</f>
        <v>10</v>
      </c>
      <c r="X121" s="28" t="str">
        <f>Table2[[#This Row],[Column8]]&amp;"%"</f>
        <v>10%</v>
      </c>
      <c r="Y121" s="16">
        <f t="shared" si="13"/>
        <v>5</v>
      </c>
      <c r="Z1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21" s="11" t="str">
        <f>SUBSTITUTE(Table2[[#This Row],[Time_Spent (hrs)]],"mins","")</f>
        <v>1.5</v>
      </c>
      <c r="AB121" s="41" t="str">
        <f t="shared" si="27"/>
        <v>1.5</v>
      </c>
    </row>
    <row r="122" spans="1:28" ht="22.2" customHeight="1" x14ac:dyDescent="0.25">
      <c r="A122" s="11" t="s">
        <v>342</v>
      </c>
      <c r="B122" s="11" t="s">
        <v>2940</v>
      </c>
      <c r="C122" s="11" t="s">
        <v>343</v>
      </c>
      <c r="D122" s="11" t="s">
        <v>16</v>
      </c>
      <c r="E122" s="11" t="s">
        <v>56</v>
      </c>
      <c r="F122" s="12">
        <f>32</f>
        <v>32</v>
      </c>
      <c r="G122" s="13" t="s">
        <v>344</v>
      </c>
      <c r="H122" s="11" t="s">
        <v>42</v>
      </c>
      <c r="I122" s="11" t="s">
        <v>32</v>
      </c>
      <c r="J122" s="14">
        <v>0.44</v>
      </c>
      <c r="K122" s="11" t="s">
        <v>20</v>
      </c>
      <c r="L122" s="11" t="s">
        <v>27</v>
      </c>
      <c r="M122" s="11">
        <v>4</v>
      </c>
      <c r="N122" s="15">
        <v>45153</v>
      </c>
      <c r="O122" s="16" t="s">
        <v>4033</v>
      </c>
      <c r="P122" s="16" t="s">
        <v>4034</v>
      </c>
      <c r="Q122" s="16" t="s">
        <v>4035</v>
      </c>
      <c r="R122" s="16" t="s">
        <v>4036</v>
      </c>
      <c r="S122" s="16" t="s">
        <v>4037</v>
      </c>
      <c r="T122" s="16" t="s">
        <v>4038</v>
      </c>
      <c r="U122" s="16"/>
      <c r="V122" s="16">
        <f>VALUE(SUBSTITUTE(Table2[[#This Row],[Progress (%)]],"%",""))</f>
        <v>0.44</v>
      </c>
      <c r="W122" s="28">
        <f>IF(Table2[[#This Row],[Progress]]&lt;1,Table2[[#This Row],[Progress]]*100,Table2[[#This Row],[Progress]])</f>
        <v>44</v>
      </c>
      <c r="X122" s="28" t="str">
        <f>Table2[[#This Row],[Column8]]&amp;"%"</f>
        <v>44%</v>
      </c>
      <c r="Y122" s="16">
        <f t="shared" si="13"/>
        <v>7</v>
      </c>
      <c r="Z1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22" s="11" t="str">
        <f>SUBSTITUTE(Table2[[#This Row],[Time_Spent (hrs)]],"mins","")</f>
        <v xml:space="preserve">90 </v>
      </c>
      <c r="AB122" s="41">
        <f>AA122/60</f>
        <v>1.5</v>
      </c>
    </row>
    <row r="123" spans="1:28" ht="22.2" customHeight="1" x14ac:dyDescent="0.25">
      <c r="A123" s="11" t="s">
        <v>345</v>
      </c>
      <c r="B123" s="11" t="s">
        <v>2941</v>
      </c>
      <c r="C123" s="11" t="s">
        <v>87</v>
      </c>
      <c r="D123" s="11" t="s">
        <v>16</v>
      </c>
      <c r="E123" s="11" t="s">
        <v>23</v>
      </c>
      <c r="F123" s="12">
        <v>22</v>
      </c>
      <c r="G123" s="13">
        <v>45386</v>
      </c>
      <c r="H123" s="11" t="s">
        <v>37</v>
      </c>
      <c r="I123" s="11" t="s">
        <v>19</v>
      </c>
      <c r="J123" s="14">
        <v>0.95</v>
      </c>
      <c r="K123" s="11">
        <v>2</v>
      </c>
      <c r="L123" s="11" t="s">
        <v>33</v>
      </c>
      <c r="M123" s="17"/>
      <c r="N123" s="15">
        <v>45386</v>
      </c>
      <c r="O123" s="16" t="s">
        <v>4135</v>
      </c>
      <c r="P123" s="16" t="s">
        <v>4136</v>
      </c>
      <c r="Q123" s="16" t="s">
        <v>4137</v>
      </c>
      <c r="R123" s="16" t="s">
        <v>4138</v>
      </c>
      <c r="S123" s="16" t="s">
        <v>4139</v>
      </c>
      <c r="T123" s="16" t="s">
        <v>4140</v>
      </c>
      <c r="U123" s="16"/>
      <c r="V123" s="16">
        <f>VALUE(SUBSTITUTE(Table2[[#This Row],[Progress (%)]],"%",""))</f>
        <v>0.95</v>
      </c>
      <c r="W123" s="28">
        <f>IF(Table2[[#This Row],[Progress]]&lt;1,Table2[[#This Row],[Progress]]*100,Table2[[#This Row],[Progress]])</f>
        <v>95</v>
      </c>
      <c r="X123" s="28" t="str">
        <f>Table2[[#This Row],[Column8]]&amp;"%"</f>
        <v>95%</v>
      </c>
      <c r="Y123" s="16">
        <f t="shared" si="13"/>
        <v>7</v>
      </c>
      <c r="Z1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23" s="11" t="str">
        <f>SUBSTITUTE(Table2[[#This Row],[Time_Spent (hrs)]],"mins","")</f>
        <v>2</v>
      </c>
      <c r="AB123" s="41" t="str">
        <f>AA123</f>
        <v>2</v>
      </c>
    </row>
    <row r="124" spans="1:28" ht="22.2" customHeight="1" x14ac:dyDescent="0.25">
      <c r="A124" s="11" t="s">
        <v>346</v>
      </c>
      <c r="B124" s="11" t="s">
        <v>2942</v>
      </c>
      <c r="C124" s="11" t="s">
        <v>347</v>
      </c>
      <c r="D124" s="11" t="s">
        <v>16</v>
      </c>
      <c r="E124" s="11" t="s">
        <v>56</v>
      </c>
      <c r="F124" s="12">
        <v>36</v>
      </c>
      <c r="G124" s="13">
        <v>45451</v>
      </c>
      <c r="H124" s="11" t="s">
        <v>42</v>
      </c>
      <c r="I124" s="11" t="s">
        <v>32</v>
      </c>
      <c r="J124" s="14">
        <v>0.19</v>
      </c>
      <c r="K124" s="11">
        <v>45</v>
      </c>
      <c r="L124" s="11" t="s">
        <v>33</v>
      </c>
      <c r="M124" s="17"/>
      <c r="N124" s="15">
        <v>45510</v>
      </c>
      <c r="O124" s="16" t="s">
        <v>4330</v>
      </c>
      <c r="P124" s="16" t="s">
        <v>4331</v>
      </c>
      <c r="Q124" s="16" t="s">
        <v>4332</v>
      </c>
      <c r="R124" s="16" t="s">
        <v>4333</v>
      </c>
      <c r="S124" s="16" t="s">
        <v>4334</v>
      </c>
      <c r="T124" s="16" t="s">
        <v>4335</v>
      </c>
      <c r="U124" s="16"/>
      <c r="V124" s="16">
        <f>VALUE(SUBSTITUTE(Table2[[#This Row],[Progress (%)]],"%",""))</f>
        <v>0.19</v>
      </c>
      <c r="W124" s="28">
        <f>IF(Table2[[#This Row],[Progress]]&lt;1,Table2[[#This Row],[Progress]]*100,Table2[[#This Row],[Progress]])</f>
        <v>19</v>
      </c>
      <c r="X124" s="28" t="str">
        <f>Table2[[#This Row],[Column8]]&amp;"%"</f>
        <v>19%</v>
      </c>
      <c r="Y124" s="16">
        <f t="shared" si="13"/>
        <v>7</v>
      </c>
      <c r="Z1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24" s="11" t="str">
        <f>SUBSTITUTE(Table2[[#This Row],[Time_Spent (hrs)]],"mins","")</f>
        <v>45</v>
      </c>
      <c r="AB124" s="41">
        <f t="shared" ref="AB124:AB129" si="28">AA124/60</f>
        <v>0.75</v>
      </c>
    </row>
    <row r="125" spans="1:28" ht="22.2" customHeight="1" x14ac:dyDescent="0.25">
      <c r="A125" s="11" t="s">
        <v>348</v>
      </c>
      <c r="B125" s="11" t="s">
        <v>2943</v>
      </c>
      <c r="C125" s="11" t="s">
        <v>349</v>
      </c>
      <c r="D125" s="11" t="s">
        <v>16</v>
      </c>
      <c r="E125" s="11" t="s">
        <v>36</v>
      </c>
      <c r="F125" s="18">
        <f>32</f>
        <v>32</v>
      </c>
      <c r="G125" s="13" t="s">
        <v>182</v>
      </c>
      <c r="H125" s="11" t="s">
        <v>57</v>
      </c>
      <c r="I125" s="11" t="s">
        <v>32</v>
      </c>
      <c r="J125" s="14">
        <v>0.03</v>
      </c>
      <c r="K125" s="11" t="s">
        <v>20</v>
      </c>
      <c r="L125" s="11" t="s">
        <v>33</v>
      </c>
      <c r="M125" s="17"/>
      <c r="N125" s="15">
        <v>45490</v>
      </c>
      <c r="O125" s="16" t="s">
        <v>4180</v>
      </c>
      <c r="P125" s="16" t="s">
        <v>4181</v>
      </c>
      <c r="Q125" s="16" t="s">
        <v>4182</v>
      </c>
      <c r="R125" s="16" t="s">
        <v>4224</v>
      </c>
      <c r="S125" s="16"/>
      <c r="T125" s="16"/>
      <c r="U125" s="16"/>
      <c r="V125" s="16">
        <f>VALUE(SUBSTITUTE(Table2[[#This Row],[Progress (%)]],"%",""))</f>
        <v>0.03</v>
      </c>
      <c r="W125" s="28">
        <f>IF(Table2[[#This Row],[Progress]]&lt;1,Table2[[#This Row],[Progress]]*100,Table2[[#This Row],[Progress]])</f>
        <v>3</v>
      </c>
      <c r="X125" s="28" t="str">
        <f>Table2[[#This Row],[Column8]]&amp;"%"</f>
        <v>3%</v>
      </c>
      <c r="Y125" s="16">
        <f t="shared" si="13"/>
        <v>5</v>
      </c>
      <c r="Z1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25" s="11" t="str">
        <f>SUBSTITUTE(Table2[[#This Row],[Time_Spent (hrs)]],"mins","")</f>
        <v xml:space="preserve">90 </v>
      </c>
      <c r="AB125" s="41">
        <f t="shared" si="28"/>
        <v>1.5</v>
      </c>
    </row>
    <row r="126" spans="1:28" ht="22.2" customHeight="1" x14ac:dyDescent="0.25">
      <c r="A126" s="11" t="s">
        <v>350</v>
      </c>
      <c r="B126" s="11" t="s">
        <v>2944</v>
      </c>
      <c r="C126" s="11" t="s">
        <v>351</v>
      </c>
      <c r="D126" s="11" t="s">
        <v>16</v>
      </c>
      <c r="E126" s="11" t="s">
        <v>23</v>
      </c>
      <c r="F126" s="18">
        <f>32</f>
        <v>32</v>
      </c>
      <c r="G126" s="13" t="s">
        <v>352</v>
      </c>
      <c r="H126" s="11" t="s">
        <v>53</v>
      </c>
      <c r="I126" s="11" t="s">
        <v>26</v>
      </c>
      <c r="J126" s="14">
        <v>0.09</v>
      </c>
      <c r="K126" s="11" t="s">
        <v>20</v>
      </c>
      <c r="L126" s="11" t="s">
        <v>27</v>
      </c>
      <c r="M126" s="11">
        <v>4</v>
      </c>
      <c r="N126" s="15">
        <v>44790</v>
      </c>
      <c r="O126" s="16" t="s">
        <v>4336</v>
      </c>
      <c r="P126" s="16" t="s">
        <v>4337</v>
      </c>
      <c r="Q126" s="16" t="s">
        <v>4338</v>
      </c>
      <c r="R126" s="16" t="s">
        <v>4339</v>
      </c>
      <c r="S126" s="16" t="s">
        <v>4340</v>
      </c>
      <c r="T126" s="16" t="s">
        <v>4341</v>
      </c>
      <c r="U126" s="16" t="s">
        <v>4342</v>
      </c>
      <c r="V126" s="16">
        <f>VALUE(SUBSTITUTE(Table2[[#This Row],[Progress (%)]],"%",""))</f>
        <v>0.09</v>
      </c>
      <c r="W126" s="28">
        <f>IF(Table2[[#This Row],[Progress]]&lt;1,Table2[[#This Row],[Progress]]*100,Table2[[#This Row],[Progress]])</f>
        <v>9</v>
      </c>
      <c r="X126" s="28" t="str">
        <f>Table2[[#This Row],[Column8]]&amp;"%"</f>
        <v>9%</v>
      </c>
      <c r="Y126" s="16">
        <f t="shared" si="13"/>
        <v>8</v>
      </c>
      <c r="Z1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26" s="11" t="str">
        <f>SUBSTITUTE(Table2[[#This Row],[Time_Spent (hrs)]],"mins","")</f>
        <v xml:space="preserve">90 </v>
      </c>
      <c r="AB126" s="41">
        <f t="shared" si="28"/>
        <v>1.5</v>
      </c>
    </row>
    <row r="127" spans="1:28" ht="22.2" customHeight="1" x14ac:dyDescent="0.25">
      <c r="A127" s="11" t="s">
        <v>353</v>
      </c>
      <c r="B127" s="11" t="s">
        <v>2945</v>
      </c>
      <c r="C127" s="11" t="s">
        <v>354</v>
      </c>
      <c r="D127" s="11" t="s">
        <v>16</v>
      </c>
      <c r="E127" s="11" t="s">
        <v>56</v>
      </c>
      <c r="F127" s="12">
        <v>24</v>
      </c>
      <c r="G127" s="13" t="s">
        <v>355</v>
      </c>
      <c r="H127" s="11" t="s">
        <v>53</v>
      </c>
      <c r="I127" s="11" t="s">
        <v>26</v>
      </c>
      <c r="J127" s="14">
        <v>0.89</v>
      </c>
      <c r="K127" s="11" t="s">
        <v>20</v>
      </c>
      <c r="L127" s="11" t="s">
        <v>33</v>
      </c>
      <c r="M127" s="17"/>
      <c r="N127" s="15">
        <v>44762</v>
      </c>
      <c r="O127" s="16" t="s">
        <v>4343</v>
      </c>
      <c r="P127" s="16" t="s">
        <v>4344</v>
      </c>
      <c r="Q127" s="16" t="s">
        <v>4293</v>
      </c>
      <c r="R127" s="16" t="s">
        <v>4345</v>
      </c>
      <c r="S127" s="16"/>
      <c r="T127" s="16"/>
      <c r="U127" s="16"/>
      <c r="V127" s="16">
        <f>VALUE(SUBSTITUTE(Table2[[#This Row],[Progress (%)]],"%",""))</f>
        <v>0.89</v>
      </c>
      <c r="W127" s="28">
        <f>IF(Table2[[#This Row],[Progress]]&lt;1,Table2[[#This Row],[Progress]]*100,Table2[[#This Row],[Progress]])</f>
        <v>89</v>
      </c>
      <c r="X127" s="28" t="str">
        <f>Table2[[#This Row],[Column8]]&amp;"%"</f>
        <v>89%</v>
      </c>
      <c r="Y127" s="16">
        <f t="shared" si="13"/>
        <v>5</v>
      </c>
      <c r="Z1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27" s="11" t="str">
        <f>SUBSTITUTE(Table2[[#This Row],[Time_Spent (hrs)]],"mins","")</f>
        <v xml:space="preserve">90 </v>
      </c>
      <c r="AB127" s="41">
        <f t="shared" si="28"/>
        <v>1.5</v>
      </c>
    </row>
    <row r="128" spans="1:28" ht="22.2" customHeight="1" x14ac:dyDescent="0.25">
      <c r="A128" s="11" t="s">
        <v>356</v>
      </c>
      <c r="B128" s="11" t="s">
        <v>2946</v>
      </c>
      <c r="C128" s="11" t="s">
        <v>357</v>
      </c>
      <c r="D128" s="11" t="s">
        <v>69</v>
      </c>
      <c r="E128" s="11" t="s">
        <v>56</v>
      </c>
      <c r="F128" s="12">
        <f>32</f>
        <v>32</v>
      </c>
      <c r="G128" s="13">
        <v>44986</v>
      </c>
      <c r="H128" s="11" t="s">
        <v>198</v>
      </c>
      <c r="I128" s="11" t="s">
        <v>19</v>
      </c>
      <c r="J128" s="14">
        <v>0.7</v>
      </c>
      <c r="K128" s="11" t="s">
        <v>50</v>
      </c>
      <c r="L128" s="11" t="s">
        <v>33</v>
      </c>
      <c r="M128" s="11">
        <v>2</v>
      </c>
      <c r="N128" s="15">
        <v>44929</v>
      </c>
      <c r="O128" s="16" t="s">
        <v>4319</v>
      </c>
      <c r="P128" s="16" t="s">
        <v>4183</v>
      </c>
      <c r="Q128" s="16" t="s">
        <v>4320</v>
      </c>
      <c r="R128" s="16" t="s">
        <v>4346</v>
      </c>
      <c r="S128" s="16" t="s">
        <v>4347</v>
      </c>
      <c r="T128" s="16"/>
      <c r="U128" s="16"/>
      <c r="V128" s="16">
        <f>VALUE(SUBSTITUTE(Table2[[#This Row],[Progress (%)]],"%",""))</f>
        <v>0.7</v>
      </c>
      <c r="W128" s="28">
        <f>IF(Table2[[#This Row],[Progress]]&lt;1,Table2[[#This Row],[Progress]]*100,Table2[[#This Row],[Progress]])</f>
        <v>70</v>
      </c>
      <c r="X128" s="28" t="str">
        <f>Table2[[#This Row],[Column8]]&amp;"%"</f>
        <v>70%</v>
      </c>
      <c r="Y128" s="16">
        <f t="shared" si="13"/>
        <v>6</v>
      </c>
      <c r="Z1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28" s="11" t="str">
        <f>SUBSTITUTE(Table2[[#This Row],[Time_Spent (hrs)]],"minutes","")</f>
        <v xml:space="preserve">120 </v>
      </c>
      <c r="AB128" s="41">
        <f t="shared" si="28"/>
        <v>2</v>
      </c>
    </row>
    <row r="129" spans="1:28" ht="22.2" customHeight="1" x14ac:dyDescent="0.25">
      <c r="A129" s="11" t="s">
        <v>358</v>
      </c>
      <c r="B129" s="11" t="s">
        <v>2947</v>
      </c>
      <c r="C129" s="11" t="s">
        <v>359</v>
      </c>
      <c r="D129" s="11" t="s">
        <v>16</v>
      </c>
      <c r="E129" s="11" t="s">
        <v>41</v>
      </c>
      <c r="F129" s="12">
        <f>32</f>
        <v>32</v>
      </c>
      <c r="G129" s="13">
        <v>44871</v>
      </c>
      <c r="H129" s="11" t="s">
        <v>79</v>
      </c>
      <c r="I129" s="11" t="s">
        <v>47</v>
      </c>
      <c r="J129" s="14">
        <v>0.82</v>
      </c>
      <c r="K129" s="11" t="s">
        <v>20</v>
      </c>
      <c r="L129" s="11" t="s">
        <v>33</v>
      </c>
      <c r="M129" s="11">
        <v>1</v>
      </c>
      <c r="N129" s="15">
        <v>44723</v>
      </c>
      <c r="O129" s="16" t="s">
        <v>4348</v>
      </c>
      <c r="P129" s="16"/>
      <c r="Q129" s="16"/>
      <c r="R129" s="16"/>
      <c r="S129" s="16"/>
      <c r="T129" s="16"/>
      <c r="U129" s="16"/>
      <c r="V129" s="16">
        <f>VALUE(SUBSTITUTE(Table2[[#This Row],[Progress (%)]],"%",""))</f>
        <v>0.82</v>
      </c>
      <c r="W129" s="28">
        <f>IF(Table2[[#This Row],[Progress]]&lt;1,Table2[[#This Row],[Progress]]*100,Table2[[#This Row],[Progress]])</f>
        <v>82</v>
      </c>
      <c r="X129" s="28" t="str">
        <f>Table2[[#This Row],[Column8]]&amp;"%"</f>
        <v>82%</v>
      </c>
      <c r="Y129" s="16">
        <f t="shared" si="13"/>
        <v>2</v>
      </c>
      <c r="Z1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29" s="11" t="str">
        <f>SUBSTITUTE(Table2[[#This Row],[Time_Spent (hrs)]],"mins","")</f>
        <v xml:space="preserve">90 </v>
      </c>
      <c r="AB129" s="41">
        <f t="shared" si="28"/>
        <v>1.5</v>
      </c>
    </row>
    <row r="130" spans="1:28" ht="22.2" customHeight="1" x14ac:dyDescent="0.25">
      <c r="A130" s="11" t="s">
        <v>360</v>
      </c>
      <c r="B130" s="11" t="s">
        <v>2948</v>
      </c>
      <c r="C130" s="11" t="s">
        <v>361</v>
      </c>
      <c r="D130" s="11" t="s">
        <v>16</v>
      </c>
      <c r="E130" s="11" t="s">
        <v>23</v>
      </c>
      <c r="F130" s="18">
        <f>32</f>
        <v>32</v>
      </c>
      <c r="G130" s="13" t="s">
        <v>362</v>
      </c>
      <c r="H130" s="11" t="s">
        <v>111</v>
      </c>
      <c r="I130" s="11" t="s">
        <v>98</v>
      </c>
      <c r="J130" s="14">
        <v>0.38</v>
      </c>
      <c r="K130" s="11">
        <v>1.5</v>
      </c>
      <c r="L130" s="11" t="s">
        <v>27</v>
      </c>
      <c r="M130" s="11">
        <v>2</v>
      </c>
      <c r="N130" s="15">
        <v>44851</v>
      </c>
      <c r="O130" s="16"/>
      <c r="P130" s="16"/>
      <c r="Q130" s="16"/>
      <c r="R130" s="16"/>
      <c r="S130" s="16"/>
      <c r="T130" s="16"/>
      <c r="U130" s="16"/>
      <c r="V130" s="16">
        <f>VALUE(SUBSTITUTE(Table2[[#This Row],[Progress (%)]],"%",""))</f>
        <v>0.38</v>
      </c>
      <c r="W130" s="28">
        <f>IF(Table2[[#This Row],[Progress]]&lt;1,Table2[[#This Row],[Progress]]*100,Table2[[#This Row],[Progress]])</f>
        <v>38</v>
      </c>
      <c r="X130" s="28" t="str">
        <f>Table2[[#This Row],[Column8]]&amp;"%"</f>
        <v>38%</v>
      </c>
      <c r="Y130" s="16">
        <f t="shared" ref="Y130:Y193" si="29">COUNTA(N130:U130)</f>
        <v>1</v>
      </c>
      <c r="Z1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30" s="11" t="str">
        <f>SUBSTITUTE(Table2[[#This Row],[Time_Spent (hrs)]],"mins","")</f>
        <v>1.5</v>
      </c>
      <c r="AB130" s="41" t="str">
        <f>AA130</f>
        <v>1.5</v>
      </c>
    </row>
    <row r="131" spans="1:28" ht="22.2" customHeight="1" x14ac:dyDescent="0.25">
      <c r="A131" s="11" t="s">
        <v>363</v>
      </c>
      <c r="B131" s="11" t="s">
        <v>2949</v>
      </c>
      <c r="C131" s="11" t="s">
        <v>364</v>
      </c>
      <c r="D131" s="11" t="s">
        <v>69</v>
      </c>
      <c r="E131" s="11" t="s">
        <v>41</v>
      </c>
      <c r="F131" s="12">
        <f>32</f>
        <v>32</v>
      </c>
      <c r="G131" s="13" t="s">
        <v>365</v>
      </c>
      <c r="H131" s="11" t="s">
        <v>97</v>
      </c>
      <c r="I131" s="11" t="s">
        <v>98</v>
      </c>
      <c r="J131" s="14">
        <v>0.78</v>
      </c>
      <c r="K131" s="11" t="s">
        <v>20</v>
      </c>
      <c r="L131" s="11" t="s">
        <v>27</v>
      </c>
      <c r="M131" s="11">
        <v>5</v>
      </c>
      <c r="N131" s="15">
        <v>45072</v>
      </c>
      <c r="O131" s="16" t="s">
        <v>4349</v>
      </c>
      <c r="P131" s="16" t="s">
        <v>4350</v>
      </c>
      <c r="Q131" s="16" t="s">
        <v>4351</v>
      </c>
      <c r="R131" s="16" t="s">
        <v>4352</v>
      </c>
      <c r="S131" s="16"/>
      <c r="T131" s="16"/>
      <c r="U131" s="16"/>
      <c r="V131" s="16">
        <f>VALUE(SUBSTITUTE(Table2[[#This Row],[Progress (%)]],"%",""))</f>
        <v>0.78</v>
      </c>
      <c r="W131" s="28">
        <f>IF(Table2[[#This Row],[Progress]]&lt;1,Table2[[#This Row],[Progress]]*100,Table2[[#This Row],[Progress]])</f>
        <v>78</v>
      </c>
      <c r="X131" s="28" t="str">
        <f>Table2[[#This Row],[Column8]]&amp;"%"</f>
        <v>78%</v>
      </c>
      <c r="Y131" s="16">
        <f t="shared" si="29"/>
        <v>5</v>
      </c>
      <c r="Z1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31" s="11" t="str">
        <f>SUBSTITUTE(Table2[[#This Row],[Time_Spent (hrs)]],"mins","")</f>
        <v xml:space="preserve">90 </v>
      </c>
      <c r="AB131" s="41">
        <f>AA131/60</f>
        <v>1.5</v>
      </c>
    </row>
    <row r="132" spans="1:28" ht="22.2" customHeight="1" x14ac:dyDescent="0.25">
      <c r="A132" s="11" t="s">
        <v>366</v>
      </c>
      <c r="B132" s="11" t="s">
        <v>2950</v>
      </c>
      <c r="C132" s="11" t="s">
        <v>367</v>
      </c>
      <c r="D132" s="11" t="s">
        <v>69</v>
      </c>
      <c r="E132" s="11" t="s">
        <v>23</v>
      </c>
      <c r="F132" s="12">
        <f>32</f>
        <v>32</v>
      </c>
      <c r="G132" s="13" t="s">
        <v>368</v>
      </c>
      <c r="H132" s="11" t="s">
        <v>57</v>
      </c>
      <c r="I132" s="11" t="s">
        <v>32</v>
      </c>
      <c r="J132" s="14">
        <v>0.82</v>
      </c>
      <c r="K132" s="11">
        <v>1.5</v>
      </c>
      <c r="L132" s="11" t="s">
        <v>33</v>
      </c>
      <c r="M132" s="11">
        <v>6</v>
      </c>
      <c r="N132" s="15">
        <v>45350</v>
      </c>
      <c r="O132" s="16"/>
      <c r="P132" s="16"/>
      <c r="Q132" s="16"/>
      <c r="R132" s="16"/>
      <c r="S132" s="16"/>
      <c r="T132" s="16"/>
      <c r="U132" s="16"/>
      <c r="V132" s="16">
        <f>VALUE(SUBSTITUTE(Table2[[#This Row],[Progress (%)]],"%",""))</f>
        <v>0.82</v>
      </c>
      <c r="W132" s="28">
        <f>IF(Table2[[#This Row],[Progress]]&lt;1,Table2[[#This Row],[Progress]]*100,Table2[[#This Row],[Progress]])</f>
        <v>82</v>
      </c>
      <c r="X132" s="28" t="str">
        <f>Table2[[#This Row],[Column8]]&amp;"%"</f>
        <v>82%</v>
      </c>
      <c r="Y132" s="16">
        <f t="shared" si="29"/>
        <v>1</v>
      </c>
      <c r="Z1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32" s="11" t="str">
        <f>SUBSTITUTE(Table2[[#This Row],[Time_Spent (hrs)]],"mins","")</f>
        <v>1.5</v>
      </c>
      <c r="AB132" s="41" t="str">
        <f t="shared" ref="AB132:AB135" si="30">AA132</f>
        <v>1.5</v>
      </c>
    </row>
    <row r="133" spans="1:28" ht="22.2" customHeight="1" x14ac:dyDescent="0.25">
      <c r="A133" s="11" t="s">
        <v>369</v>
      </c>
      <c r="B133" s="11" t="s">
        <v>2951</v>
      </c>
      <c r="C133" s="11" t="s">
        <v>370</v>
      </c>
      <c r="D133" s="11" t="s">
        <v>69</v>
      </c>
      <c r="E133" s="11" t="s">
        <v>41</v>
      </c>
      <c r="F133" s="12">
        <v>32</v>
      </c>
      <c r="G133" s="13">
        <v>44569</v>
      </c>
      <c r="H133" s="11" t="s">
        <v>42</v>
      </c>
      <c r="I133" s="11" t="s">
        <v>32</v>
      </c>
      <c r="J133" s="14">
        <v>0.57999999999999996</v>
      </c>
      <c r="K133" s="11" t="s">
        <v>38</v>
      </c>
      <c r="L133" s="11" t="s">
        <v>33</v>
      </c>
      <c r="M133" s="11">
        <v>1</v>
      </c>
      <c r="N133" s="15">
        <v>44774</v>
      </c>
      <c r="O133" s="16" t="s">
        <v>4191</v>
      </c>
      <c r="P133" s="16" t="s">
        <v>4192</v>
      </c>
      <c r="Q133" s="16" t="s">
        <v>4193</v>
      </c>
      <c r="R133" s="16"/>
      <c r="S133" s="16"/>
      <c r="T133" s="16"/>
      <c r="U133" s="16"/>
      <c r="V133" s="16">
        <f>VALUE(SUBSTITUTE(Table2[[#This Row],[Progress (%)]],"%",""))</f>
        <v>0.57999999999999996</v>
      </c>
      <c r="W133" s="28">
        <f>IF(Table2[[#This Row],[Progress]]&lt;1,Table2[[#This Row],[Progress]]*100,Table2[[#This Row],[Progress]])</f>
        <v>57.999999999999993</v>
      </c>
      <c r="X133" s="28" t="str">
        <f>Table2[[#This Row],[Column8]]&amp;"%"</f>
        <v>58%</v>
      </c>
      <c r="Y133" s="16">
        <f t="shared" si="29"/>
        <v>4</v>
      </c>
      <c r="Z1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33" s="11" t="str">
        <f>SUBSTITUTE(Table2[[#This Row],[Time_Spent (hrs)]],"hour","")</f>
        <v xml:space="preserve">1 </v>
      </c>
      <c r="AB133" s="41" t="str">
        <f t="shared" si="30"/>
        <v xml:space="preserve">1 </v>
      </c>
    </row>
    <row r="134" spans="1:28" ht="22.2" customHeight="1" x14ac:dyDescent="0.25">
      <c r="A134" s="11" t="s">
        <v>371</v>
      </c>
      <c r="B134" s="11" t="s">
        <v>2952</v>
      </c>
      <c r="C134" s="11" t="s">
        <v>372</v>
      </c>
      <c r="D134" s="11" t="s">
        <v>16</v>
      </c>
      <c r="E134" s="11" t="s">
        <v>23</v>
      </c>
      <c r="F134" s="18">
        <f>32</f>
        <v>32</v>
      </c>
      <c r="G134" s="13" t="s">
        <v>310</v>
      </c>
      <c r="H134" s="11" t="s">
        <v>57</v>
      </c>
      <c r="I134" s="11" t="s">
        <v>32</v>
      </c>
      <c r="J134" s="14">
        <v>0.44</v>
      </c>
      <c r="K134" s="11" t="s">
        <v>38</v>
      </c>
      <c r="L134" s="11" t="s">
        <v>33</v>
      </c>
      <c r="M134" s="11">
        <v>4</v>
      </c>
      <c r="N134" s="15">
        <v>45220</v>
      </c>
      <c r="O134" s="16" t="s">
        <v>4289</v>
      </c>
      <c r="P134" s="16" t="s">
        <v>4290</v>
      </c>
      <c r="Q134" s="16" t="s">
        <v>4291</v>
      </c>
      <c r="R134" s="16" t="s">
        <v>4292</v>
      </c>
      <c r="S134" s="16" t="s">
        <v>4149</v>
      </c>
      <c r="T134" s="16"/>
      <c r="U134" s="16"/>
      <c r="V134" s="16">
        <f>VALUE(SUBSTITUTE(Table2[[#This Row],[Progress (%)]],"%",""))</f>
        <v>0.44</v>
      </c>
      <c r="W134" s="28">
        <f>IF(Table2[[#This Row],[Progress]]&lt;1,Table2[[#This Row],[Progress]]*100,Table2[[#This Row],[Progress]])</f>
        <v>44</v>
      </c>
      <c r="X134" s="28" t="str">
        <f>Table2[[#This Row],[Column8]]&amp;"%"</f>
        <v>44%</v>
      </c>
      <c r="Y134" s="16">
        <f t="shared" si="29"/>
        <v>6</v>
      </c>
      <c r="Z1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34" s="11" t="str">
        <f>SUBSTITUTE(Table2[[#This Row],[Time_Spent (hrs)]],"hour","")</f>
        <v xml:space="preserve">1 </v>
      </c>
      <c r="AB134" s="41" t="str">
        <f t="shared" si="30"/>
        <v xml:space="preserve">1 </v>
      </c>
    </row>
    <row r="135" spans="1:28" ht="22.2" customHeight="1" x14ac:dyDescent="0.25">
      <c r="A135" s="11" t="s">
        <v>373</v>
      </c>
      <c r="B135" s="11" t="s">
        <v>2953</v>
      </c>
      <c r="C135" s="11" t="s">
        <v>374</v>
      </c>
      <c r="D135" s="11" t="s">
        <v>69</v>
      </c>
      <c r="E135" s="11" t="s">
        <v>23</v>
      </c>
      <c r="F135" s="12">
        <f>32</f>
        <v>32</v>
      </c>
      <c r="G135" s="13">
        <v>45480</v>
      </c>
      <c r="H135" s="11" t="s">
        <v>156</v>
      </c>
      <c r="I135" s="11" t="s">
        <v>98</v>
      </c>
      <c r="J135" s="14">
        <v>0.49</v>
      </c>
      <c r="K135" s="11">
        <v>1.5</v>
      </c>
      <c r="L135" s="11" t="s">
        <v>33</v>
      </c>
      <c r="M135" s="11">
        <v>6</v>
      </c>
      <c r="N135" s="15">
        <v>45480</v>
      </c>
      <c r="O135" s="16" t="s">
        <v>4353</v>
      </c>
      <c r="P135" s="16"/>
      <c r="Q135" s="16"/>
      <c r="R135" s="16"/>
      <c r="S135" s="16"/>
      <c r="T135" s="16"/>
      <c r="U135" s="16"/>
      <c r="V135" s="16">
        <f>VALUE(SUBSTITUTE(Table2[[#This Row],[Progress (%)]],"%",""))</f>
        <v>0.49</v>
      </c>
      <c r="W135" s="28">
        <f>IF(Table2[[#This Row],[Progress]]&lt;1,Table2[[#This Row],[Progress]]*100,Table2[[#This Row],[Progress]])</f>
        <v>49</v>
      </c>
      <c r="X135" s="28" t="str">
        <f>Table2[[#This Row],[Column8]]&amp;"%"</f>
        <v>49%</v>
      </c>
      <c r="Y135" s="16">
        <f t="shared" si="29"/>
        <v>2</v>
      </c>
      <c r="Z1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35" s="11" t="str">
        <f>SUBSTITUTE(Table2[[#This Row],[Time_Spent (hrs)]],"mins","")</f>
        <v>1.5</v>
      </c>
      <c r="AB135" s="41" t="str">
        <f t="shared" si="30"/>
        <v>1.5</v>
      </c>
    </row>
    <row r="136" spans="1:28" ht="22.2" customHeight="1" x14ac:dyDescent="0.25">
      <c r="A136" s="11" t="s">
        <v>375</v>
      </c>
      <c r="B136" s="11" t="s">
        <v>2954</v>
      </c>
      <c r="C136" s="11" t="s">
        <v>376</v>
      </c>
      <c r="D136" s="11" t="s">
        <v>16</v>
      </c>
      <c r="E136" s="11" t="s">
        <v>64</v>
      </c>
      <c r="F136" s="12">
        <f>32</f>
        <v>32</v>
      </c>
      <c r="G136" s="13">
        <v>45080</v>
      </c>
      <c r="H136" s="11" t="s">
        <v>79</v>
      </c>
      <c r="I136" s="11" t="s">
        <v>47</v>
      </c>
      <c r="J136" s="14">
        <v>0.63</v>
      </c>
      <c r="K136" s="11" t="s">
        <v>50</v>
      </c>
      <c r="L136" s="11" t="s">
        <v>27</v>
      </c>
      <c r="M136" s="11">
        <v>1</v>
      </c>
      <c r="N136" s="15">
        <v>44991</v>
      </c>
      <c r="O136" s="16" t="s">
        <v>4354</v>
      </c>
      <c r="P136" s="16" t="s">
        <v>4355</v>
      </c>
      <c r="Q136" s="16" t="s">
        <v>4356</v>
      </c>
      <c r="R136" s="16" t="s">
        <v>4357</v>
      </c>
      <c r="S136" s="16" t="s">
        <v>4358</v>
      </c>
      <c r="T136" s="16" t="s">
        <v>4359</v>
      </c>
      <c r="U136" s="16" t="s">
        <v>4360</v>
      </c>
      <c r="V136" s="16">
        <f>VALUE(SUBSTITUTE(Table2[[#This Row],[Progress (%)]],"%",""))</f>
        <v>0.63</v>
      </c>
      <c r="W136" s="28">
        <f>IF(Table2[[#This Row],[Progress]]&lt;1,Table2[[#This Row],[Progress]]*100,Table2[[#This Row],[Progress]])</f>
        <v>63</v>
      </c>
      <c r="X136" s="28" t="str">
        <f>Table2[[#This Row],[Column8]]&amp;"%"</f>
        <v>63%</v>
      </c>
      <c r="Y136" s="16">
        <f t="shared" si="29"/>
        <v>8</v>
      </c>
      <c r="Z1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36" s="11" t="str">
        <f>SUBSTITUTE(Table2[[#This Row],[Time_Spent (hrs)]],"minutes","")</f>
        <v xml:space="preserve">120 </v>
      </c>
      <c r="AB136" s="41">
        <f>AA136/60</f>
        <v>2</v>
      </c>
    </row>
    <row r="137" spans="1:28" ht="22.2" customHeight="1" x14ac:dyDescent="0.25">
      <c r="A137" s="11" t="s">
        <v>377</v>
      </c>
      <c r="B137" s="11" t="s">
        <v>2955</v>
      </c>
      <c r="C137" s="11" t="s">
        <v>378</v>
      </c>
      <c r="D137" s="11" t="s">
        <v>16</v>
      </c>
      <c r="E137" s="11" t="s">
        <v>56</v>
      </c>
      <c r="F137" s="12">
        <v>29</v>
      </c>
      <c r="G137" s="13">
        <v>45840</v>
      </c>
      <c r="H137" s="11" t="s">
        <v>42</v>
      </c>
      <c r="I137" s="11" t="s">
        <v>32</v>
      </c>
      <c r="J137" s="14">
        <v>0.13</v>
      </c>
      <c r="K137" s="11">
        <v>2</v>
      </c>
      <c r="L137" s="11" t="s">
        <v>27</v>
      </c>
      <c r="M137" s="11">
        <v>4</v>
      </c>
      <c r="N137" s="15">
        <v>45695</v>
      </c>
      <c r="O137" s="16" t="s">
        <v>4361</v>
      </c>
      <c r="P137" s="16" t="s">
        <v>4362</v>
      </c>
      <c r="Q137" s="16" t="s">
        <v>4363</v>
      </c>
      <c r="R137" s="16" t="s">
        <v>4364</v>
      </c>
      <c r="S137" s="16" t="s">
        <v>4365</v>
      </c>
      <c r="T137" s="16" t="s">
        <v>4366</v>
      </c>
      <c r="U137" s="16" t="s">
        <v>4367</v>
      </c>
      <c r="V137" s="16">
        <f>VALUE(SUBSTITUTE(Table2[[#This Row],[Progress (%)]],"%",""))</f>
        <v>0.13</v>
      </c>
      <c r="W137" s="28">
        <f>IF(Table2[[#This Row],[Progress]]&lt;1,Table2[[#This Row],[Progress]]*100,Table2[[#This Row],[Progress]])</f>
        <v>13</v>
      </c>
      <c r="X137" s="28" t="str">
        <f>Table2[[#This Row],[Column8]]&amp;"%"</f>
        <v>13%</v>
      </c>
      <c r="Y137" s="16">
        <f t="shared" si="29"/>
        <v>8</v>
      </c>
      <c r="Z1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37" s="11" t="str">
        <f>SUBSTITUTE(Table2[[#This Row],[Time_Spent (hrs)]],"mins","")</f>
        <v>2</v>
      </c>
      <c r="AB137" s="41" t="str">
        <f>AA137</f>
        <v>2</v>
      </c>
    </row>
    <row r="138" spans="1:28" ht="22.2" customHeight="1" x14ac:dyDescent="0.25">
      <c r="A138" s="11" t="s">
        <v>379</v>
      </c>
      <c r="B138" s="11" t="s">
        <v>2956</v>
      </c>
      <c r="C138" s="11" t="s">
        <v>380</v>
      </c>
      <c r="D138" s="11" t="s">
        <v>16</v>
      </c>
      <c r="E138" s="11" t="s">
        <v>41</v>
      </c>
      <c r="F138" s="18">
        <f>32</f>
        <v>32</v>
      </c>
      <c r="G138" s="13" t="s">
        <v>381</v>
      </c>
      <c r="H138" s="11" t="s">
        <v>66</v>
      </c>
      <c r="I138" s="11" t="s">
        <v>26</v>
      </c>
      <c r="J138" s="14">
        <v>0.49</v>
      </c>
      <c r="K138" s="11">
        <v>45</v>
      </c>
      <c r="L138" s="11" t="s">
        <v>27</v>
      </c>
      <c r="M138" s="11">
        <v>5</v>
      </c>
      <c r="N138" s="15">
        <v>45218</v>
      </c>
      <c r="O138" s="16" t="s">
        <v>4368</v>
      </c>
      <c r="P138" s="16" t="s">
        <v>4369</v>
      </c>
      <c r="Q138" s="16" t="s">
        <v>4085</v>
      </c>
      <c r="R138" s="16" t="s">
        <v>4086</v>
      </c>
      <c r="S138" s="16" t="s">
        <v>4087</v>
      </c>
      <c r="T138" s="16"/>
      <c r="U138" s="16"/>
      <c r="V138" s="16">
        <f>VALUE(SUBSTITUTE(Table2[[#This Row],[Progress (%)]],"%",""))</f>
        <v>0.49</v>
      </c>
      <c r="W138" s="28">
        <f>IF(Table2[[#This Row],[Progress]]&lt;1,Table2[[#This Row],[Progress]]*100,Table2[[#This Row],[Progress]])</f>
        <v>49</v>
      </c>
      <c r="X138" s="28" t="str">
        <f>Table2[[#This Row],[Column8]]&amp;"%"</f>
        <v>49%</v>
      </c>
      <c r="Y138" s="16">
        <f t="shared" si="29"/>
        <v>6</v>
      </c>
      <c r="Z1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38" s="11" t="str">
        <f>SUBSTITUTE(Table2[[#This Row],[Time_Spent (hrs)]],"mins","")</f>
        <v>45</v>
      </c>
      <c r="AB138" s="41">
        <f t="shared" ref="AB138:AB140" si="31">AA138/60</f>
        <v>0.75</v>
      </c>
    </row>
    <row r="139" spans="1:28" ht="22.2" customHeight="1" x14ac:dyDescent="0.25">
      <c r="A139" s="11" t="s">
        <v>382</v>
      </c>
      <c r="B139" s="11" t="s">
        <v>2957</v>
      </c>
      <c r="C139" s="11" t="s">
        <v>87</v>
      </c>
      <c r="D139" s="11" t="s">
        <v>16</v>
      </c>
      <c r="E139" s="11" t="s">
        <v>41</v>
      </c>
      <c r="F139" s="18">
        <f>32</f>
        <v>32</v>
      </c>
      <c r="G139" s="13" t="s">
        <v>383</v>
      </c>
      <c r="H139" s="11" t="s">
        <v>53</v>
      </c>
      <c r="I139" s="11" t="s">
        <v>26</v>
      </c>
      <c r="J139" s="14">
        <v>0.51</v>
      </c>
      <c r="K139" s="11" t="s">
        <v>20</v>
      </c>
      <c r="L139" s="11" t="s">
        <v>27</v>
      </c>
      <c r="M139" s="11">
        <v>5</v>
      </c>
      <c r="N139" s="15">
        <v>44772</v>
      </c>
      <c r="O139" s="16" t="s">
        <v>4370</v>
      </c>
      <c r="P139" s="16" t="s">
        <v>4371</v>
      </c>
      <c r="Q139" s="16"/>
      <c r="R139" s="16"/>
      <c r="S139" s="16"/>
      <c r="T139" s="16"/>
      <c r="U139" s="16"/>
      <c r="V139" s="16">
        <f>VALUE(SUBSTITUTE(Table2[[#This Row],[Progress (%)]],"%",""))</f>
        <v>0.51</v>
      </c>
      <c r="W139" s="28">
        <f>IF(Table2[[#This Row],[Progress]]&lt;1,Table2[[#This Row],[Progress]]*100,Table2[[#This Row],[Progress]])</f>
        <v>51</v>
      </c>
      <c r="X139" s="28" t="str">
        <f>Table2[[#This Row],[Column8]]&amp;"%"</f>
        <v>51%</v>
      </c>
      <c r="Y139" s="16">
        <f t="shared" si="29"/>
        <v>3</v>
      </c>
      <c r="Z1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39" s="11" t="str">
        <f>SUBSTITUTE(Table2[[#This Row],[Time_Spent (hrs)]],"mins","")</f>
        <v xml:space="preserve">90 </v>
      </c>
      <c r="AB139" s="41">
        <f t="shared" si="31"/>
        <v>1.5</v>
      </c>
    </row>
    <row r="140" spans="1:28" ht="22.2" customHeight="1" x14ac:dyDescent="0.25">
      <c r="A140" s="11" t="s">
        <v>384</v>
      </c>
      <c r="B140" s="11" t="s">
        <v>2958</v>
      </c>
      <c r="C140" s="11" t="s">
        <v>385</v>
      </c>
      <c r="D140" s="11" t="s">
        <v>16</v>
      </c>
      <c r="E140" s="11" t="s">
        <v>36</v>
      </c>
      <c r="F140" s="12">
        <v>33</v>
      </c>
      <c r="G140" s="13" t="s">
        <v>386</v>
      </c>
      <c r="H140" s="11" t="s">
        <v>111</v>
      </c>
      <c r="I140" s="11" t="s">
        <v>98</v>
      </c>
      <c r="J140" s="14">
        <v>0.78</v>
      </c>
      <c r="K140" s="11" t="s">
        <v>20</v>
      </c>
      <c r="L140" s="11" t="s">
        <v>33</v>
      </c>
      <c r="M140" s="17"/>
      <c r="N140" s="15">
        <v>44857</v>
      </c>
      <c r="O140" s="16" t="s">
        <v>4372</v>
      </c>
      <c r="P140" s="16" t="s">
        <v>4373</v>
      </c>
      <c r="Q140" s="16" t="s">
        <v>4374</v>
      </c>
      <c r="R140" s="16" t="s">
        <v>4200</v>
      </c>
      <c r="S140" s="16" t="s">
        <v>4375</v>
      </c>
      <c r="T140" s="16"/>
      <c r="U140" s="16"/>
      <c r="V140" s="16">
        <f>VALUE(SUBSTITUTE(Table2[[#This Row],[Progress (%)]],"%",""))</f>
        <v>0.78</v>
      </c>
      <c r="W140" s="28">
        <f>IF(Table2[[#This Row],[Progress]]&lt;1,Table2[[#This Row],[Progress]]*100,Table2[[#This Row],[Progress]])</f>
        <v>78</v>
      </c>
      <c r="X140" s="28" t="str">
        <f>Table2[[#This Row],[Column8]]&amp;"%"</f>
        <v>78%</v>
      </c>
      <c r="Y140" s="16">
        <f t="shared" si="29"/>
        <v>6</v>
      </c>
      <c r="Z1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40" s="11" t="str">
        <f>SUBSTITUTE(Table2[[#This Row],[Time_Spent (hrs)]],"mins","")</f>
        <v xml:space="preserve">90 </v>
      </c>
      <c r="AB140" s="41">
        <f t="shared" si="31"/>
        <v>1.5</v>
      </c>
    </row>
    <row r="141" spans="1:28" ht="22.2" customHeight="1" x14ac:dyDescent="0.25">
      <c r="A141" s="11" t="s">
        <v>387</v>
      </c>
      <c r="B141" s="11" t="s">
        <v>2959</v>
      </c>
      <c r="C141" s="11" t="s">
        <v>388</v>
      </c>
      <c r="D141" s="11" t="s">
        <v>16</v>
      </c>
      <c r="E141" s="11" t="s">
        <v>23</v>
      </c>
      <c r="F141" s="18">
        <f>32</f>
        <v>32</v>
      </c>
      <c r="G141" s="13" t="s">
        <v>389</v>
      </c>
      <c r="H141" s="11" t="s">
        <v>198</v>
      </c>
      <c r="I141" s="11" t="s">
        <v>19</v>
      </c>
      <c r="J141" s="14">
        <v>0.8</v>
      </c>
      <c r="K141" s="11" t="s">
        <v>38</v>
      </c>
      <c r="L141" s="11" t="s">
        <v>33</v>
      </c>
      <c r="M141" s="11">
        <v>1</v>
      </c>
      <c r="N141" s="15">
        <v>44913</v>
      </c>
      <c r="O141" s="16" t="s">
        <v>4091</v>
      </c>
      <c r="P141" s="16" t="s">
        <v>4092</v>
      </c>
      <c r="Q141" s="16" t="s">
        <v>4093</v>
      </c>
      <c r="R141" s="16" t="s">
        <v>4094</v>
      </c>
      <c r="S141" s="16"/>
      <c r="T141" s="16"/>
      <c r="U141" s="16"/>
      <c r="V141" s="16">
        <f>VALUE(SUBSTITUTE(Table2[[#This Row],[Progress (%)]],"%",""))</f>
        <v>0.8</v>
      </c>
      <c r="W141" s="28">
        <f>IF(Table2[[#This Row],[Progress]]&lt;1,Table2[[#This Row],[Progress]]*100,Table2[[#This Row],[Progress]])</f>
        <v>80</v>
      </c>
      <c r="X141" s="28" t="str">
        <f>Table2[[#This Row],[Column8]]&amp;"%"</f>
        <v>80%</v>
      </c>
      <c r="Y141" s="16">
        <f t="shared" si="29"/>
        <v>5</v>
      </c>
      <c r="Z1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41" s="11" t="str">
        <f>SUBSTITUTE(Table2[[#This Row],[Time_Spent (hrs)]],"hour","")</f>
        <v xml:space="preserve">1 </v>
      </c>
      <c r="AB141" s="41" t="str">
        <f t="shared" ref="AB141:AB146" si="32">AA141</f>
        <v xml:space="preserve">1 </v>
      </c>
    </row>
    <row r="142" spans="1:28" ht="22.2" customHeight="1" x14ac:dyDescent="0.25">
      <c r="A142" s="11" t="s">
        <v>390</v>
      </c>
      <c r="B142" s="11" t="s">
        <v>2960</v>
      </c>
      <c r="C142" s="11" t="s">
        <v>87</v>
      </c>
      <c r="D142" s="11" t="s">
        <v>16</v>
      </c>
      <c r="E142" s="11" t="s">
        <v>56</v>
      </c>
      <c r="F142" s="18">
        <f>32</f>
        <v>32</v>
      </c>
      <c r="G142" s="13">
        <v>45113</v>
      </c>
      <c r="H142" s="11" t="s">
        <v>53</v>
      </c>
      <c r="I142" s="11" t="s">
        <v>26</v>
      </c>
      <c r="J142" s="14">
        <v>0.73</v>
      </c>
      <c r="K142" s="11" t="s">
        <v>38</v>
      </c>
      <c r="L142" s="11" t="s">
        <v>33</v>
      </c>
      <c r="M142" s="17"/>
      <c r="N142" s="15">
        <v>45084</v>
      </c>
      <c r="O142" s="16" t="s">
        <v>4376</v>
      </c>
      <c r="P142" s="16" t="s">
        <v>4377</v>
      </c>
      <c r="Q142" s="16"/>
      <c r="R142" s="16"/>
      <c r="S142" s="16"/>
      <c r="T142" s="16"/>
      <c r="U142" s="16"/>
      <c r="V142" s="16">
        <f>VALUE(SUBSTITUTE(Table2[[#This Row],[Progress (%)]],"%",""))</f>
        <v>0.73</v>
      </c>
      <c r="W142" s="28">
        <f>IF(Table2[[#This Row],[Progress]]&lt;1,Table2[[#This Row],[Progress]]*100,Table2[[#This Row],[Progress]])</f>
        <v>73</v>
      </c>
      <c r="X142" s="28" t="str">
        <f>Table2[[#This Row],[Column8]]&amp;"%"</f>
        <v>73%</v>
      </c>
      <c r="Y142" s="16">
        <f t="shared" si="29"/>
        <v>3</v>
      </c>
      <c r="Z1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42" s="11" t="str">
        <f>SUBSTITUTE(Table2[[#This Row],[Time_Spent (hrs)]],"hour","")</f>
        <v xml:space="preserve">1 </v>
      </c>
      <c r="AB142" s="41" t="str">
        <f t="shared" si="32"/>
        <v xml:space="preserve">1 </v>
      </c>
    </row>
    <row r="143" spans="1:28" ht="22.2" customHeight="1" x14ac:dyDescent="0.25">
      <c r="A143" s="11" t="s">
        <v>391</v>
      </c>
      <c r="B143" s="11" t="s">
        <v>2961</v>
      </c>
      <c r="C143" s="11" t="s">
        <v>392</v>
      </c>
      <c r="D143" s="11" t="s">
        <v>16</v>
      </c>
      <c r="E143" s="11" t="s">
        <v>23</v>
      </c>
      <c r="F143" s="18">
        <f>32</f>
        <v>32</v>
      </c>
      <c r="G143" s="13" t="s">
        <v>393</v>
      </c>
      <c r="H143" s="11" t="s">
        <v>25</v>
      </c>
      <c r="I143" s="11" t="s">
        <v>26</v>
      </c>
      <c r="J143" s="14">
        <v>0.9</v>
      </c>
      <c r="K143" s="11" t="s">
        <v>38</v>
      </c>
      <c r="L143" s="11" t="s">
        <v>33</v>
      </c>
      <c r="M143" s="11">
        <v>2</v>
      </c>
      <c r="N143" s="15">
        <v>45560</v>
      </c>
      <c r="O143" s="16" t="s">
        <v>4246</v>
      </c>
      <c r="P143" s="16" t="s">
        <v>4247</v>
      </c>
      <c r="Q143" s="16" t="s">
        <v>4248</v>
      </c>
      <c r="R143" s="16" t="s">
        <v>4249</v>
      </c>
      <c r="S143" s="16" t="s">
        <v>4378</v>
      </c>
      <c r="T143" s="16" t="s">
        <v>4379</v>
      </c>
      <c r="U143" s="16" t="s">
        <v>4380</v>
      </c>
      <c r="V143" s="16">
        <f>VALUE(SUBSTITUTE(Table2[[#This Row],[Progress (%)]],"%",""))</f>
        <v>0.9</v>
      </c>
      <c r="W143" s="28">
        <f>IF(Table2[[#This Row],[Progress]]&lt;1,Table2[[#This Row],[Progress]]*100,Table2[[#This Row],[Progress]])</f>
        <v>90</v>
      </c>
      <c r="X143" s="28" t="str">
        <f>Table2[[#This Row],[Column8]]&amp;"%"</f>
        <v>90%</v>
      </c>
      <c r="Y143" s="16">
        <f t="shared" si="29"/>
        <v>8</v>
      </c>
      <c r="Z1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43" s="11" t="str">
        <f>SUBSTITUTE(Table2[[#This Row],[Time_Spent (hrs)]],"hour","")</f>
        <v xml:space="preserve">1 </v>
      </c>
      <c r="AB143" s="41" t="str">
        <f t="shared" si="32"/>
        <v xml:space="preserve">1 </v>
      </c>
    </row>
    <row r="144" spans="1:28" ht="22.2" customHeight="1" x14ac:dyDescent="0.25">
      <c r="A144" s="11" t="s">
        <v>394</v>
      </c>
      <c r="B144" s="11" t="s">
        <v>2962</v>
      </c>
      <c r="C144" s="11" t="s">
        <v>395</v>
      </c>
      <c r="D144" s="11" t="s">
        <v>16</v>
      </c>
      <c r="E144" s="11" t="s">
        <v>64</v>
      </c>
      <c r="F144" s="18">
        <f>32</f>
        <v>32</v>
      </c>
      <c r="G144" s="13" t="s">
        <v>396</v>
      </c>
      <c r="H144" s="11" t="s">
        <v>53</v>
      </c>
      <c r="I144" s="11" t="s">
        <v>26</v>
      </c>
      <c r="J144" s="14">
        <v>0.92</v>
      </c>
      <c r="K144" s="11" t="s">
        <v>38</v>
      </c>
      <c r="L144" s="11" t="s">
        <v>33</v>
      </c>
      <c r="M144" s="17"/>
      <c r="N144" s="15">
        <v>45650</v>
      </c>
      <c r="O144" s="16" t="s">
        <v>4381</v>
      </c>
      <c r="P144" s="16" t="s">
        <v>4382</v>
      </c>
      <c r="Q144" s="16" t="s">
        <v>4383</v>
      </c>
      <c r="R144" s="16" t="s">
        <v>4384</v>
      </c>
      <c r="S144" s="16" t="s">
        <v>4385</v>
      </c>
      <c r="T144" s="16"/>
      <c r="U144" s="16"/>
      <c r="V144" s="16">
        <f>VALUE(SUBSTITUTE(Table2[[#This Row],[Progress (%)]],"%",""))</f>
        <v>0.92</v>
      </c>
      <c r="W144" s="28">
        <f>IF(Table2[[#This Row],[Progress]]&lt;1,Table2[[#This Row],[Progress]]*100,Table2[[#This Row],[Progress]])</f>
        <v>92</v>
      </c>
      <c r="X144" s="28" t="str">
        <f>Table2[[#This Row],[Column8]]&amp;"%"</f>
        <v>92%</v>
      </c>
      <c r="Y144" s="16">
        <f t="shared" si="29"/>
        <v>6</v>
      </c>
      <c r="Z1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44" s="11" t="str">
        <f>SUBSTITUTE(Table2[[#This Row],[Time_Spent (hrs)]],"hour","")</f>
        <v xml:space="preserve">1 </v>
      </c>
      <c r="AB144" s="41" t="str">
        <f t="shared" si="32"/>
        <v xml:space="preserve">1 </v>
      </c>
    </row>
    <row r="145" spans="1:28" ht="22.2" customHeight="1" x14ac:dyDescent="0.25">
      <c r="A145" s="11" t="s">
        <v>397</v>
      </c>
      <c r="B145" s="11" t="s">
        <v>2963</v>
      </c>
      <c r="C145" s="11" t="s">
        <v>398</v>
      </c>
      <c r="D145" s="11" t="s">
        <v>69</v>
      </c>
      <c r="E145" s="11" t="s">
        <v>36</v>
      </c>
      <c r="F145" s="12">
        <f>32</f>
        <v>32</v>
      </c>
      <c r="G145" s="13" t="s">
        <v>399</v>
      </c>
      <c r="H145" s="11" t="s">
        <v>42</v>
      </c>
      <c r="I145" s="11" t="s">
        <v>32</v>
      </c>
      <c r="J145" s="14">
        <v>0.4</v>
      </c>
      <c r="K145" s="11" t="s">
        <v>38</v>
      </c>
      <c r="L145" s="11" t="s">
        <v>33</v>
      </c>
      <c r="M145" s="11">
        <v>4</v>
      </c>
      <c r="N145" s="15">
        <v>45186</v>
      </c>
      <c r="O145" s="16" t="s">
        <v>4386</v>
      </c>
      <c r="P145" s="16" t="s">
        <v>4387</v>
      </c>
      <c r="Q145" s="16" t="s">
        <v>4388</v>
      </c>
      <c r="R145" s="16"/>
      <c r="S145" s="16"/>
      <c r="T145" s="16"/>
      <c r="U145" s="16"/>
      <c r="V145" s="16">
        <f>VALUE(SUBSTITUTE(Table2[[#This Row],[Progress (%)]],"%",""))</f>
        <v>0.4</v>
      </c>
      <c r="W145" s="28">
        <f>IF(Table2[[#This Row],[Progress]]&lt;1,Table2[[#This Row],[Progress]]*100,Table2[[#This Row],[Progress]])</f>
        <v>40</v>
      </c>
      <c r="X145" s="28" t="str">
        <f>Table2[[#This Row],[Column8]]&amp;"%"</f>
        <v>40%</v>
      </c>
      <c r="Y145" s="16">
        <f t="shared" si="29"/>
        <v>4</v>
      </c>
      <c r="Z1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45" s="11" t="str">
        <f>SUBSTITUTE(Table2[[#This Row],[Time_Spent (hrs)]],"hour","")</f>
        <v xml:space="preserve">1 </v>
      </c>
      <c r="AB145" s="41" t="str">
        <f t="shared" si="32"/>
        <v xml:space="preserve">1 </v>
      </c>
    </row>
    <row r="146" spans="1:28" ht="22.2" customHeight="1" x14ac:dyDescent="0.25">
      <c r="A146" s="11" t="s">
        <v>400</v>
      </c>
      <c r="B146" s="11" t="s">
        <v>2964</v>
      </c>
      <c r="C146" s="11" t="s">
        <v>401</v>
      </c>
      <c r="D146" s="11" t="s">
        <v>69</v>
      </c>
      <c r="E146" s="11" t="s">
        <v>41</v>
      </c>
      <c r="F146" s="12">
        <v>24</v>
      </c>
      <c r="G146" s="13" t="s">
        <v>344</v>
      </c>
      <c r="H146" s="11" t="s">
        <v>46</v>
      </c>
      <c r="I146" s="11" t="s">
        <v>47</v>
      </c>
      <c r="J146" s="14">
        <v>0.91</v>
      </c>
      <c r="K146" s="11">
        <v>2</v>
      </c>
      <c r="L146" s="11" t="s">
        <v>27</v>
      </c>
      <c r="M146" s="11">
        <v>1</v>
      </c>
      <c r="N146" s="15">
        <v>45153</v>
      </c>
      <c r="O146" s="16" t="s">
        <v>4033</v>
      </c>
      <c r="P146" s="16" t="s">
        <v>4034</v>
      </c>
      <c r="Q146" s="16"/>
      <c r="R146" s="16"/>
      <c r="S146" s="16"/>
      <c r="T146" s="16"/>
      <c r="U146" s="16"/>
      <c r="V146" s="16">
        <f>VALUE(SUBSTITUTE(Table2[[#This Row],[Progress (%)]],"%",""))</f>
        <v>0.91</v>
      </c>
      <c r="W146" s="28">
        <f>IF(Table2[[#This Row],[Progress]]&lt;1,Table2[[#This Row],[Progress]]*100,Table2[[#This Row],[Progress]])</f>
        <v>91</v>
      </c>
      <c r="X146" s="28" t="str">
        <f>Table2[[#This Row],[Column8]]&amp;"%"</f>
        <v>91%</v>
      </c>
      <c r="Y146" s="16">
        <f t="shared" si="29"/>
        <v>3</v>
      </c>
      <c r="Z1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46" s="11" t="str">
        <f>SUBSTITUTE(Table2[[#This Row],[Time_Spent (hrs)]],"mins","")</f>
        <v>2</v>
      </c>
      <c r="AB146" s="41" t="str">
        <f t="shared" si="32"/>
        <v>2</v>
      </c>
    </row>
    <row r="147" spans="1:28" ht="22.2" customHeight="1" x14ac:dyDescent="0.25">
      <c r="A147" s="11" t="s">
        <v>402</v>
      </c>
      <c r="B147" s="11" t="s">
        <v>2965</v>
      </c>
      <c r="C147" s="11" t="s">
        <v>403</v>
      </c>
      <c r="D147" s="11" t="s">
        <v>16</v>
      </c>
      <c r="E147" s="11" t="s">
        <v>64</v>
      </c>
      <c r="F147" s="12">
        <v>19</v>
      </c>
      <c r="G147" s="13" t="s">
        <v>404</v>
      </c>
      <c r="H147" s="11" t="s">
        <v>25</v>
      </c>
      <c r="I147" s="11" t="s">
        <v>26</v>
      </c>
      <c r="J147" s="14">
        <v>0.94</v>
      </c>
      <c r="K147" s="11" t="s">
        <v>20</v>
      </c>
      <c r="L147" s="11" t="s">
        <v>33</v>
      </c>
      <c r="M147" s="11">
        <v>5</v>
      </c>
      <c r="N147" s="15">
        <v>45555</v>
      </c>
      <c r="O147" s="16" t="s">
        <v>4162</v>
      </c>
      <c r="P147" s="16" t="s">
        <v>4163</v>
      </c>
      <c r="Q147" s="16" t="s">
        <v>4164</v>
      </c>
      <c r="R147" s="16" t="s">
        <v>4165</v>
      </c>
      <c r="S147" s="16"/>
      <c r="T147" s="16"/>
      <c r="U147" s="16"/>
      <c r="V147" s="16">
        <f>VALUE(SUBSTITUTE(Table2[[#This Row],[Progress (%)]],"%",""))</f>
        <v>0.94</v>
      </c>
      <c r="W147" s="28">
        <f>IF(Table2[[#This Row],[Progress]]&lt;1,Table2[[#This Row],[Progress]]*100,Table2[[#This Row],[Progress]])</f>
        <v>94</v>
      </c>
      <c r="X147" s="28" t="str">
        <f>Table2[[#This Row],[Column8]]&amp;"%"</f>
        <v>94%</v>
      </c>
      <c r="Y147" s="16">
        <f t="shared" si="29"/>
        <v>5</v>
      </c>
      <c r="Z1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47" s="11" t="str">
        <f>SUBSTITUTE(Table2[[#This Row],[Time_Spent (hrs)]],"mins","")</f>
        <v xml:space="preserve">90 </v>
      </c>
      <c r="AB147" s="41">
        <f>AA147/60</f>
        <v>1.5</v>
      </c>
    </row>
    <row r="148" spans="1:28" ht="22.2" customHeight="1" x14ac:dyDescent="0.25">
      <c r="A148" s="11" t="s">
        <v>405</v>
      </c>
      <c r="B148" s="11" t="s">
        <v>2966</v>
      </c>
      <c r="C148" s="11" t="s">
        <v>406</v>
      </c>
      <c r="D148" s="11" t="s">
        <v>16</v>
      </c>
      <c r="E148" s="11" t="s">
        <v>41</v>
      </c>
      <c r="F148" s="12">
        <v>38</v>
      </c>
      <c r="G148" s="13" t="s">
        <v>407</v>
      </c>
      <c r="H148" s="11" t="s">
        <v>104</v>
      </c>
      <c r="I148" s="11" t="s">
        <v>47</v>
      </c>
      <c r="J148" s="14">
        <v>0.2</v>
      </c>
      <c r="K148" s="11">
        <v>1.5</v>
      </c>
      <c r="L148" s="11" t="s">
        <v>27</v>
      </c>
      <c r="M148" s="11">
        <v>4</v>
      </c>
      <c r="N148" s="15">
        <v>45368</v>
      </c>
      <c r="O148" s="16" t="s">
        <v>4389</v>
      </c>
      <c r="P148" s="16" t="s">
        <v>4390</v>
      </c>
      <c r="Q148" s="16"/>
      <c r="R148" s="16"/>
      <c r="S148" s="16"/>
      <c r="T148" s="16"/>
      <c r="U148" s="16"/>
      <c r="V148" s="16">
        <f>VALUE(SUBSTITUTE(Table2[[#This Row],[Progress (%)]],"%",""))</f>
        <v>0.2</v>
      </c>
      <c r="W148" s="28">
        <f>IF(Table2[[#This Row],[Progress]]&lt;1,Table2[[#This Row],[Progress]]*100,Table2[[#This Row],[Progress]])</f>
        <v>20</v>
      </c>
      <c r="X148" s="28" t="str">
        <f>Table2[[#This Row],[Column8]]&amp;"%"</f>
        <v>20%</v>
      </c>
      <c r="Y148" s="16">
        <f t="shared" si="29"/>
        <v>3</v>
      </c>
      <c r="Z1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48" s="11" t="str">
        <f>SUBSTITUTE(Table2[[#This Row],[Time_Spent (hrs)]],"mins","")</f>
        <v>1.5</v>
      </c>
      <c r="AB148" s="41" t="str">
        <f t="shared" ref="AB148:AB150" si="33">AA148</f>
        <v>1.5</v>
      </c>
    </row>
    <row r="149" spans="1:28" ht="22.2" customHeight="1" x14ac:dyDescent="0.25">
      <c r="A149" s="11" t="s">
        <v>408</v>
      </c>
      <c r="B149" s="11" t="s">
        <v>2967</v>
      </c>
      <c r="C149" s="11" t="s">
        <v>409</v>
      </c>
      <c r="D149" s="11" t="s">
        <v>69</v>
      </c>
      <c r="E149" s="11" t="s">
        <v>41</v>
      </c>
      <c r="F149" s="12">
        <v>31</v>
      </c>
      <c r="G149" s="13" t="s">
        <v>410</v>
      </c>
      <c r="H149" s="11" t="s">
        <v>42</v>
      </c>
      <c r="I149" s="11" t="s">
        <v>32</v>
      </c>
      <c r="J149" s="14">
        <v>0.28999999999999998</v>
      </c>
      <c r="K149" s="11">
        <v>1.5</v>
      </c>
      <c r="L149" s="11" t="s">
        <v>27</v>
      </c>
      <c r="M149" s="11">
        <v>5</v>
      </c>
      <c r="N149" s="15">
        <v>45068</v>
      </c>
      <c r="O149" s="16"/>
      <c r="P149" s="16"/>
      <c r="Q149" s="16"/>
      <c r="R149" s="16"/>
      <c r="S149" s="16"/>
      <c r="T149" s="16"/>
      <c r="U149" s="16"/>
      <c r="V149" s="16">
        <f>VALUE(SUBSTITUTE(Table2[[#This Row],[Progress (%)]],"%",""))</f>
        <v>0.28999999999999998</v>
      </c>
      <c r="W149" s="28">
        <f>IF(Table2[[#This Row],[Progress]]&lt;1,Table2[[#This Row],[Progress]]*100,Table2[[#This Row],[Progress]])</f>
        <v>28.999999999999996</v>
      </c>
      <c r="X149" s="28" t="str">
        <f>Table2[[#This Row],[Column8]]&amp;"%"</f>
        <v>29%</v>
      </c>
      <c r="Y149" s="16">
        <f t="shared" si="29"/>
        <v>1</v>
      </c>
      <c r="Z1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49" s="11" t="str">
        <f>SUBSTITUTE(Table2[[#This Row],[Time_Spent (hrs)]],"mins","")</f>
        <v>1.5</v>
      </c>
      <c r="AB149" s="41" t="str">
        <f t="shared" si="33"/>
        <v>1.5</v>
      </c>
    </row>
    <row r="150" spans="1:28" ht="22.2" customHeight="1" x14ac:dyDescent="0.25">
      <c r="A150" s="11" t="s">
        <v>411</v>
      </c>
      <c r="B150" s="11" t="s">
        <v>2968</v>
      </c>
      <c r="C150" s="11" t="s">
        <v>412</v>
      </c>
      <c r="D150" s="11" t="s">
        <v>16</v>
      </c>
      <c r="E150" s="11" t="s">
        <v>23</v>
      </c>
      <c r="F150" s="18">
        <f>32</f>
        <v>32</v>
      </c>
      <c r="G150" s="13" t="s">
        <v>413</v>
      </c>
      <c r="H150" s="11" t="s">
        <v>46</v>
      </c>
      <c r="I150" s="11" t="s">
        <v>47</v>
      </c>
      <c r="J150" s="14">
        <v>0.37</v>
      </c>
      <c r="K150" s="11" t="s">
        <v>38</v>
      </c>
      <c r="L150" s="11" t="s">
        <v>27</v>
      </c>
      <c r="M150" s="11">
        <v>1</v>
      </c>
      <c r="N150" s="15">
        <v>45714</v>
      </c>
      <c r="O150" s="16" t="s">
        <v>4391</v>
      </c>
      <c r="P150" s="16" t="s">
        <v>4392</v>
      </c>
      <c r="Q150" s="16"/>
      <c r="R150" s="16"/>
      <c r="S150" s="16"/>
      <c r="T150" s="16"/>
      <c r="U150" s="16"/>
      <c r="V150" s="16">
        <f>VALUE(SUBSTITUTE(Table2[[#This Row],[Progress (%)]],"%",""))</f>
        <v>0.37</v>
      </c>
      <c r="W150" s="28">
        <f>IF(Table2[[#This Row],[Progress]]&lt;1,Table2[[#This Row],[Progress]]*100,Table2[[#This Row],[Progress]])</f>
        <v>37</v>
      </c>
      <c r="X150" s="28" t="str">
        <f>Table2[[#This Row],[Column8]]&amp;"%"</f>
        <v>37%</v>
      </c>
      <c r="Y150" s="16">
        <f t="shared" si="29"/>
        <v>3</v>
      </c>
      <c r="Z1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50" s="11" t="str">
        <f>SUBSTITUTE(Table2[[#This Row],[Time_Spent (hrs)]],"hour","")</f>
        <v xml:space="preserve">1 </v>
      </c>
      <c r="AB150" s="41" t="str">
        <f t="shared" si="33"/>
        <v xml:space="preserve">1 </v>
      </c>
    </row>
    <row r="151" spans="1:28" ht="22.2" customHeight="1" x14ac:dyDescent="0.25">
      <c r="A151" s="11" t="s">
        <v>414</v>
      </c>
      <c r="B151" s="11" t="s">
        <v>2969</v>
      </c>
      <c r="C151" s="11" t="s">
        <v>415</v>
      </c>
      <c r="D151" s="11" t="s">
        <v>16</v>
      </c>
      <c r="E151" s="11" t="s">
        <v>36</v>
      </c>
      <c r="F151" s="12">
        <v>40</v>
      </c>
      <c r="G151" s="13">
        <v>44779</v>
      </c>
      <c r="H151" s="11" t="s">
        <v>53</v>
      </c>
      <c r="I151" s="11" t="s">
        <v>26</v>
      </c>
      <c r="J151" s="14">
        <v>0.24</v>
      </c>
      <c r="K151" s="11">
        <v>45</v>
      </c>
      <c r="L151" s="11" t="s">
        <v>27</v>
      </c>
      <c r="M151" s="11">
        <v>6</v>
      </c>
      <c r="N151" s="15">
        <v>44720</v>
      </c>
      <c r="O151" s="16" t="s">
        <v>4393</v>
      </c>
      <c r="P151" s="16" t="s">
        <v>4394</v>
      </c>
      <c r="Q151" s="16"/>
      <c r="R151" s="16"/>
      <c r="S151" s="16"/>
      <c r="T151" s="16"/>
      <c r="U151" s="16"/>
      <c r="V151" s="16">
        <f>VALUE(SUBSTITUTE(Table2[[#This Row],[Progress (%)]],"%",""))</f>
        <v>0.24</v>
      </c>
      <c r="W151" s="28">
        <f>IF(Table2[[#This Row],[Progress]]&lt;1,Table2[[#This Row],[Progress]]*100,Table2[[#This Row],[Progress]])</f>
        <v>24</v>
      </c>
      <c r="X151" s="28" t="str">
        <f>Table2[[#This Row],[Column8]]&amp;"%"</f>
        <v>24%</v>
      </c>
      <c r="Y151" s="16">
        <f t="shared" si="29"/>
        <v>3</v>
      </c>
      <c r="Z1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51" s="11" t="str">
        <f>SUBSTITUTE(Table2[[#This Row],[Time_Spent (hrs)]],"mins","")</f>
        <v>45</v>
      </c>
      <c r="AB151" s="41">
        <f t="shared" ref="AB151:AB152" si="34">AA151/60</f>
        <v>0.75</v>
      </c>
    </row>
    <row r="152" spans="1:28" ht="22.2" customHeight="1" x14ac:dyDescent="0.25">
      <c r="A152" s="11" t="s">
        <v>416</v>
      </c>
      <c r="B152" s="11" t="s">
        <v>2970</v>
      </c>
      <c r="C152" s="11" t="s">
        <v>417</v>
      </c>
      <c r="D152" s="11" t="s">
        <v>16</v>
      </c>
      <c r="E152" s="11" t="s">
        <v>56</v>
      </c>
      <c r="F152" s="12">
        <v>39</v>
      </c>
      <c r="G152" s="13" t="s">
        <v>279</v>
      </c>
      <c r="H152" s="11" t="s">
        <v>57</v>
      </c>
      <c r="I152" s="11" t="s">
        <v>32</v>
      </c>
      <c r="J152" s="14">
        <v>0.81</v>
      </c>
      <c r="K152" s="11" t="s">
        <v>20</v>
      </c>
      <c r="L152" s="11" t="s">
        <v>33</v>
      </c>
      <c r="M152" s="11">
        <v>4</v>
      </c>
      <c r="N152" s="15">
        <v>45580</v>
      </c>
      <c r="O152" s="16" t="s">
        <v>4270</v>
      </c>
      <c r="P152" s="16" t="s">
        <v>4271</v>
      </c>
      <c r="Q152" s="16" t="s">
        <v>4272</v>
      </c>
      <c r="R152" s="16"/>
      <c r="S152" s="16"/>
      <c r="T152" s="16"/>
      <c r="U152" s="16"/>
      <c r="V152" s="16">
        <f>VALUE(SUBSTITUTE(Table2[[#This Row],[Progress (%)]],"%",""))</f>
        <v>0.81</v>
      </c>
      <c r="W152" s="28">
        <f>IF(Table2[[#This Row],[Progress]]&lt;1,Table2[[#This Row],[Progress]]*100,Table2[[#This Row],[Progress]])</f>
        <v>81</v>
      </c>
      <c r="X152" s="28" t="str">
        <f>Table2[[#This Row],[Column8]]&amp;"%"</f>
        <v>81%</v>
      </c>
      <c r="Y152" s="16">
        <f t="shared" si="29"/>
        <v>4</v>
      </c>
      <c r="Z1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52" s="11" t="str">
        <f>SUBSTITUTE(Table2[[#This Row],[Time_Spent (hrs)]],"mins","")</f>
        <v xml:space="preserve">90 </v>
      </c>
      <c r="AB152" s="41">
        <f t="shared" si="34"/>
        <v>1.5</v>
      </c>
    </row>
    <row r="153" spans="1:28" ht="22.2" customHeight="1" x14ac:dyDescent="0.25">
      <c r="A153" s="11" t="s">
        <v>418</v>
      </c>
      <c r="B153" s="11" t="s">
        <v>2971</v>
      </c>
      <c r="C153" s="11" t="s">
        <v>419</v>
      </c>
      <c r="D153" s="11" t="s">
        <v>69</v>
      </c>
      <c r="E153" s="11" t="s">
        <v>23</v>
      </c>
      <c r="F153" s="12">
        <f>32</f>
        <v>32</v>
      </c>
      <c r="G153" s="13" t="s">
        <v>420</v>
      </c>
      <c r="H153" s="11" t="s">
        <v>46</v>
      </c>
      <c r="I153" s="11" t="s">
        <v>47</v>
      </c>
      <c r="J153" s="14">
        <v>0.3</v>
      </c>
      <c r="K153" s="11">
        <v>1.5</v>
      </c>
      <c r="L153" s="11" t="s">
        <v>33</v>
      </c>
      <c r="M153" s="11">
        <v>4</v>
      </c>
      <c r="N153" s="15">
        <v>45585</v>
      </c>
      <c r="O153" s="16" t="s">
        <v>4395</v>
      </c>
      <c r="P153" s="16" t="s">
        <v>4396</v>
      </c>
      <c r="Q153" s="16" t="s">
        <v>4397</v>
      </c>
      <c r="R153" s="16"/>
      <c r="S153" s="16"/>
      <c r="T153" s="16"/>
      <c r="U153" s="16"/>
      <c r="V153" s="16">
        <f>VALUE(SUBSTITUTE(Table2[[#This Row],[Progress (%)]],"%",""))</f>
        <v>0.3</v>
      </c>
      <c r="W153" s="28">
        <f>IF(Table2[[#This Row],[Progress]]&lt;1,Table2[[#This Row],[Progress]]*100,Table2[[#This Row],[Progress]])</f>
        <v>30</v>
      </c>
      <c r="X153" s="28" t="str">
        <f>Table2[[#This Row],[Column8]]&amp;"%"</f>
        <v>30%</v>
      </c>
      <c r="Y153" s="16">
        <f t="shared" si="29"/>
        <v>4</v>
      </c>
      <c r="Z1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53" s="11" t="str">
        <f>SUBSTITUTE(Table2[[#This Row],[Time_Spent (hrs)]],"mins","")</f>
        <v>1.5</v>
      </c>
      <c r="AB153" s="41" t="str">
        <f>AA153</f>
        <v>1.5</v>
      </c>
    </row>
    <row r="154" spans="1:28" ht="22.2" customHeight="1" x14ac:dyDescent="0.25">
      <c r="A154" s="11" t="s">
        <v>421</v>
      </c>
      <c r="B154" s="11" t="s">
        <v>2972</v>
      </c>
      <c r="C154" s="11" t="s">
        <v>422</v>
      </c>
      <c r="D154" s="11" t="s">
        <v>69</v>
      </c>
      <c r="E154" s="11" t="s">
        <v>56</v>
      </c>
      <c r="F154" s="18">
        <f>32</f>
        <v>32</v>
      </c>
      <c r="G154" s="13" t="s">
        <v>423</v>
      </c>
      <c r="H154" s="11" t="s">
        <v>37</v>
      </c>
      <c r="I154" s="11" t="s">
        <v>19</v>
      </c>
      <c r="J154" s="14">
        <v>0.51</v>
      </c>
      <c r="K154" s="11" t="s">
        <v>50</v>
      </c>
      <c r="L154" s="11" t="s">
        <v>33</v>
      </c>
      <c r="M154" s="17"/>
      <c r="N154" s="15">
        <v>44707</v>
      </c>
      <c r="O154" s="16" t="s">
        <v>4398</v>
      </c>
      <c r="P154" s="16"/>
      <c r="Q154" s="16"/>
      <c r="R154" s="16"/>
      <c r="S154" s="16"/>
      <c r="T154" s="16"/>
      <c r="U154" s="16"/>
      <c r="V154" s="16">
        <f>VALUE(SUBSTITUTE(Table2[[#This Row],[Progress (%)]],"%",""))</f>
        <v>0.51</v>
      </c>
      <c r="W154" s="28">
        <f>IF(Table2[[#This Row],[Progress]]&lt;1,Table2[[#This Row],[Progress]]*100,Table2[[#This Row],[Progress]])</f>
        <v>51</v>
      </c>
      <c r="X154" s="28" t="str">
        <f>Table2[[#This Row],[Column8]]&amp;"%"</f>
        <v>51%</v>
      </c>
      <c r="Y154" s="16">
        <f t="shared" si="29"/>
        <v>2</v>
      </c>
      <c r="Z1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54" s="11" t="str">
        <f>SUBSTITUTE(Table2[[#This Row],[Time_Spent (hrs)]],"minutes","")</f>
        <v xml:space="preserve">120 </v>
      </c>
      <c r="AB154" s="41">
        <f t="shared" ref="AB154:AB156" si="35">AA154/60</f>
        <v>2</v>
      </c>
    </row>
    <row r="155" spans="1:28" ht="22.2" customHeight="1" x14ac:dyDescent="0.25">
      <c r="A155" s="11" t="s">
        <v>424</v>
      </c>
      <c r="B155" s="11" t="s">
        <v>2973</v>
      </c>
      <c r="C155" s="11" t="s">
        <v>425</v>
      </c>
      <c r="D155" s="11" t="s">
        <v>16</v>
      </c>
      <c r="E155" s="11" t="s">
        <v>23</v>
      </c>
      <c r="F155" s="12">
        <f>32</f>
        <v>32</v>
      </c>
      <c r="G155" s="13">
        <v>44902</v>
      </c>
      <c r="H155" s="11" t="s">
        <v>156</v>
      </c>
      <c r="I155" s="11" t="s">
        <v>98</v>
      </c>
      <c r="J155" s="14">
        <v>0.77</v>
      </c>
      <c r="K155" s="11" t="s">
        <v>20</v>
      </c>
      <c r="L155" s="11" t="s">
        <v>33</v>
      </c>
      <c r="M155" s="11">
        <v>3</v>
      </c>
      <c r="N155" s="15">
        <v>44754</v>
      </c>
      <c r="O155" s="16" t="s">
        <v>4399</v>
      </c>
      <c r="P155" s="16" t="s">
        <v>4400</v>
      </c>
      <c r="Q155" s="16" t="s">
        <v>4401</v>
      </c>
      <c r="R155" s="16" t="s">
        <v>4402</v>
      </c>
      <c r="S155" s="16" t="s">
        <v>4403</v>
      </c>
      <c r="T155" s="16" t="s">
        <v>4404</v>
      </c>
      <c r="U155" s="16" t="s">
        <v>4405</v>
      </c>
      <c r="V155" s="16">
        <f>VALUE(SUBSTITUTE(Table2[[#This Row],[Progress (%)]],"%",""))</f>
        <v>0.77</v>
      </c>
      <c r="W155" s="28">
        <f>IF(Table2[[#This Row],[Progress]]&lt;1,Table2[[#This Row],[Progress]]*100,Table2[[#This Row],[Progress]])</f>
        <v>77</v>
      </c>
      <c r="X155" s="28" t="str">
        <f>Table2[[#This Row],[Column8]]&amp;"%"</f>
        <v>77%</v>
      </c>
      <c r="Y155" s="16">
        <f t="shared" si="29"/>
        <v>8</v>
      </c>
      <c r="Z1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55" s="11" t="str">
        <f>SUBSTITUTE(Table2[[#This Row],[Time_Spent (hrs)]],"mins","")</f>
        <v xml:space="preserve">90 </v>
      </c>
      <c r="AB155" s="41">
        <f t="shared" si="35"/>
        <v>1.5</v>
      </c>
    </row>
    <row r="156" spans="1:28" ht="22.2" customHeight="1" x14ac:dyDescent="0.25">
      <c r="A156" s="11" t="s">
        <v>426</v>
      </c>
      <c r="B156" s="11" t="s">
        <v>2974</v>
      </c>
      <c r="C156" s="11" t="s">
        <v>427</v>
      </c>
      <c r="D156" s="11" t="s">
        <v>16</v>
      </c>
      <c r="E156" s="11" t="s">
        <v>23</v>
      </c>
      <c r="F156" s="12">
        <v>22</v>
      </c>
      <c r="G156" s="13">
        <v>45330</v>
      </c>
      <c r="H156" s="11" t="s">
        <v>66</v>
      </c>
      <c r="I156" s="11" t="s">
        <v>26</v>
      </c>
      <c r="J156" s="14">
        <v>0.09</v>
      </c>
      <c r="K156" s="11">
        <v>45</v>
      </c>
      <c r="L156" s="11" t="s">
        <v>27</v>
      </c>
      <c r="M156" s="11">
        <v>5</v>
      </c>
      <c r="N156" s="15">
        <v>45506</v>
      </c>
      <c r="O156" s="16" t="s">
        <v>4406</v>
      </c>
      <c r="P156" s="16" t="s">
        <v>4407</v>
      </c>
      <c r="Q156" s="16" t="s">
        <v>4408</v>
      </c>
      <c r="R156" s="16" t="s">
        <v>4409</v>
      </c>
      <c r="S156" s="16" t="s">
        <v>4159</v>
      </c>
      <c r="T156" s="16" t="s">
        <v>4160</v>
      </c>
      <c r="U156" s="16" t="s">
        <v>4161</v>
      </c>
      <c r="V156" s="16">
        <f>VALUE(SUBSTITUTE(Table2[[#This Row],[Progress (%)]],"%",""))</f>
        <v>0.09</v>
      </c>
      <c r="W156" s="28">
        <f>IF(Table2[[#This Row],[Progress]]&lt;1,Table2[[#This Row],[Progress]]*100,Table2[[#This Row],[Progress]])</f>
        <v>9</v>
      </c>
      <c r="X156" s="28" t="str">
        <f>Table2[[#This Row],[Column8]]&amp;"%"</f>
        <v>9%</v>
      </c>
      <c r="Y156" s="16">
        <f t="shared" si="29"/>
        <v>8</v>
      </c>
      <c r="Z1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56" s="11" t="str">
        <f>SUBSTITUTE(Table2[[#This Row],[Time_Spent (hrs)]],"mins","")</f>
        <v>45</v>
      </c>
      <c r="AB156" s="41">
        <f t="shared" si="35"/>
        <v>0.75</v>
      </c>
    </row>
    <row r="157" spans="1:28" ht="22.2" customHeight="1" x14ac:dyDescent="0.25">
      <c r="A157" s="11" t="s">
        <v>428</v>
      </c>
      <c r="B157" s="11" t="s">
        <v>2975</v>
      </c>
      <c r="C157" s="11" t="s">
        <v>429</v>
      </c>
      <c r="D157" s="11" t="s">
        <v>69</v>
      </c>
      <c r="E157" s="11" t="s">
        <v>23</v>
      </c>
      <c r="F157" s="18">
        <f>32</f>
        <v>32</v>
      </c>
      <c r="G157" s="13" t="s">
        <v>430</v>
      </c>
      <c r="H157" s="11" t="s">
        <v>104</v>
      </c>
      <c r="I157" s="11" t="s">
        <v>47</v>
      </c>
      <c r="J157" s="14">
        <v>0.11</v>
      </c>
      <c r="K157" s="11" t="s">
        <v>38</v>
      </c>
      <c r="L157" s="11" t="s">
        <v>27</v>
      </c>
      <c r="M157" s="11">
        <v>5</v>
      </c>
      <c r="N157" s="15">
        <v>45007</v>
      </c>
      <c r="O157" s="16" t="s">
        <v>4410</v>
      </c>
      <c r="P157" s="16" t="s">
        <v>4411</v>
      </c>
      <c r="Q157" s="16" t="s">
        <v>4412</v>
      </c>
      <c r="R157" s="16"/>
      <c r="S157" s="16"/>
      <c r="T157" s="16"/>
      <c r="U157" s="16"/>
      <c r="V157" s="16">
        <f>VALUE(SUBSTITUTE(Table2[[#This Row],[Progress (%)]],"%",""))</f>
        <v>0.11</v>
      </c>
      <c r="W157" s="28">
        <f>IF(Table2[[#This Row],[Progress]]&lt;1,Table2[[#This Row],[Progress]]*100,Table2[[#This Row],[Progress]])</f>
        <v>11</v>
      </c>
      <c r="X157" s="28" t="str">
        <f>Table2[[#This Row],[Column8]]&amp;"%"</f>
        <v>11%</v>
      </c>
      <c r="Y157" s="16">
        <f t="shared" si="29"/>
        <v>4</v>
      </c>
      <c r="Z1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57" s="11" t="str">
        <f>SUBSTITUTE(Table2[[#This Row],[Time_Spent (hrs)]],"hour","")</f>
        <v xml:space="preserve">1 </v>
      </c>
      <c r="AB157" s="41" t="str">
        <f t="shared" ref="AB157:AB160" si="36">AA157</f>
        <v xml:space="preserve">1 </v>
      </c>
    </row>
    <row r="158" spans="1:28" ht="22.2" customHeight="1" x14ac:dyDescent="0.25">
      <c r="A158" s="11" t="s">
        <v>431</v>
      </c>
      <c r="B158" s="11" t="s">
        <v>2976</v>
      </c>
      <c r="C158" s="11" t="s">
        <v>432</v>
      </c>
      <c r="D158" s="11" t="s">
        <v>16</v>
      </c>
      <c r="E158" s="11" t="s">
        <v>23</v>
      </c>
      <c r="F158" s="18">
        <f>32</f>
        <v>32</v>
      </c>
      <c r="G158" s="13" t="s">
        <v>433</v>
      </c>
      <c r="H158" s="11" t="s">
        <v>79</v>
      </c>
      <c r="I158" s="11" t="s">
        <v>47</v>
      </c>
      <c r="J158" s="14">
        <v>0.32</v>
      </c>
      <c r="K158" s="11" t="s">
        <v>38</v>
      </c>
      <c r="L158" s="11" t="s">
        <v>27</v>
      </c>
      <c r="M158" s="11">
        <v>6</v>
      </c>
      <c r="N158" s="15">
        <v>44847</v>
      </c>
      <c r="O158" s="16" t="s">
        <v>4116</v>
      </c>
      <c r="P158" s="16" t="s">
        <v>4413</v>
      </c>
      <c r="Q158" s="16" t="s">
        <v>4414</v>
      </c>
      <c r="R158" s="16" t="s">
        <v>4415</v>
      </c>
      <c r="S158" s="16"/>
      <c r="T158" s="16"/>
      <c r="U158" s="16"/>
      <c r="V158" s="16">
        <f>VALUE(SUBSTITUTE(Table2[[#This Row],[Progress (%)]],"%",""))</f>
        <v>0.32</v>
      </c>
      <c r="W158" s="28">
        <f>IF(Table2[[#This Row],[Progress]]&lt;1,Table2[[#This Row],[Progress]]*100,Table2[[#This Row],[Progress]])</f>
        <v>32</v>
      </c>
      <c r="X158" s="28" t="str">
        <f>Table2[[#This Row],[Column8]]&amp;"%"</f>
        <v>32%</v>
      </c>
      <c r="Y158" s="16">
        <f t="shared" si="29"/>
        <v>5</v>
      </c>
      <c r="Z1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58" s="11" t="str">
        <f>SUBSTITUTE(Table2[[#This Row],[Time_Spent (hrs)]],"hour","")</f>
        <v xml:space="preserve">1 </v>
      </c>
      <c r="AB158" s="41" t="str">
        <f t="shared" si="36"/>
        <v xml:space="preserve">1 </v>
      </c>
    </row>
    <row r="159" spans="1:28" ht="22.2" customHeight="1" x14ac:dyDescent="0.25">
      <c r="A159" s="11" t="s">
        <v>434</v>
      </c>
      <c r="B159" s="11" t="s">
        <v>2977</v>
      </c>
      <c r="C159" s="11" t="s">
        <v>435</v>
      </c>
      <c r="D159" s="11" t="s">
        <v>69</v>
      </c>
      <c r="E159" s="11" t="s">
        <v>23</v>
      </c>
      <c r="F159" s="18">
        <f>32</f>
        <v>32</v>
      </c>
      <c r="G159" s="13" t="s">
        <v>436</v>
      </c>
      <c r="H159" s="11" t="s">
        <v>18</v>
      </c>
      <c r="I159" s="11" t="s">
        <v>19</v>
      </c>
      <c r="J159" s="14">
        <v>0.23</v>
      </c>
      <c r="K159" s="11">
        <v>1.5</v>
      </c>
      <c r="L159" s="11" t="s">
        <v>33</v>
      </c>
      <c r="M159" s="11">
        <v>6</v>
      </c>
      <c r="N159" s="15">
        <v>44971</v>
      </c>
      <c r="O159" s="16" t="s">
        <v>4416</v>
      </c>
      <c r="P159" s="16" t="s">
        <v>4417</v>
      </c>
      <c r="Q159" s="16" t="s">
        <v>4418</v>
      </c>
      <c r="R159" s="16" t="s">
        <v>4419</v>
      </c>
      <c r="S159" s="16" t="s">
        <v>4029</v>
      </c>
      <c r="T159" s="16" t="s">
        <v>4030</v>
      </c>
      <c r="U159" s="16" t="s">
        <v>4031</v>
      </c>
      <c r="V159" s="16">
        <f>VALUE(SUBSTITUTE(Table2[[#This Row],[Progress (%)]],"%",""))</f>
        <v>0.23</v>
      </c>
      <c r="W159" s="28">
        <f>IF(Table2[[#This Row],[Progress]]&lt;1,Table2[[#This Row],[Progress]]*100,Table2[[#This Row],[Progress]])</f>
        <v>23</v>
      </c>
      <c r="X159" s="28" t="str">
        <f>Table2[[#This Row],[Column8]]&amp;"%"</f>
        <v>23%</v>
      </c>
      <c r="Y159" s="16">
        <f t="shared" si="29"/>
        <v>8</v>
      </c>
      <c r="Z1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59" s="11" t="str">
        <f>SUBSTITUTE(Table2[[#This Row],[Time_Spent (hrs)]],"mins","")</f>
        <v>1.5</v>
      </c>
      <c r="AB159" s="41" t="str">
        <f t="shared" si="36"/>
        <v>1.5</v>
      </c>
    </row>
    <row r="160" spans="1:28" ht="22.2" customHeight="1" x14ac:dyDescent="0.25">
      <c r="A160" s="11" t="s">
        <v>437</v>
      </c>
      <c r="B160" s="11" t="s">
        <v>2978</v>
      </c>
      <c r="C160" s="11" t="s">
        <v>438</v>
      </c>
      <c r="D160" s="11" t="s">
        <v>69</v>
      </c>
      <c r="E160" s="11" t="s">
        <v>64</v>
      </c>
      <c r="F160" s="12">
        <v>44</v>
      </c>
      <c r="G160" s="13">
        <v>45536</v>
      </c>
      <c r="H160" s="11" t="s">
        <v>104</v>
      </c>
      <c r="I160" s="11" t="s">
        <v>47</v>
      </c>
      <c r="J160" s="14">
        <v>0.15</v>
      </c>
      <c r="K160" s="11" t="s">
        <v>38</v>
      </c>
      <c r="L160" s="11" t="s">
        <v>27</v>
      </c>
      <c r="M160" s="11">
        <v>2</v>
      </c>
      <c r="N160" s="15">
        <v>45300</v>
      </c>
      <c r="O160" s="16" t="s">
        <v>4420</v>
      </c>
      <c r="P160" s="16" t="s">
        <v>4421</v>
      </c>
      <c r="Q160" s="16"/>
      <c r="R160" s="16"/>
      <c r="S160" s="16"/>
      <c r="T160" s="16"/>
      <c r="U160" s="16"/>
      <c r="V160" s="16">
        <f>VALUE(SUBSTITUTE(Table2[[#This Row],[Progress (%)]],"%",""))</f>
        <v>0.15</v>
      </c>
      <c r="W160" s="28">
        <f>IF(Table2[[#This Row],[Progress]]&lt;1,Table2[[#This Row],[Progress]]*100,Table2[[#This Row],[Progress]])</f>
        <v>15</v>
      </c>
      <c r="X160" s="28" t="str">
        <f>Table2[[#This Row],[Column8]]&amp;"%"</f>
        <v>15%</v>
      </c>
      <c r="Y160" s="16">
        <f t="shared" si="29"/>
        <v>3</v>
      </c>
      <c r="Z1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60" s="11" t="str">
        <f>SUBSTITUTE(Table2[[#This Row],[Time_Spent (hrs)]],"hour","")</f>
        <v xml:space="preserve">1 </v>
      </c>
      <c r="AB160" s="41" t="str">
        <f t="shared" si="36"/>
        <v xml:space="preserve">1 </v>
      </c>
    </row>
    <row r="161" spans="1:28" ht="22.2" customHeight="1" x14ac:dyDescent="0.25">
      <c r="A161" s="11" t="s">
        <v>439</v>
      </c>
      <c r="B161" s="11" t="s">
        <v>2979</v>
      </c>
      <c r="C161" s="11" t="s">
        <v>440</v>
      </c>
      <c r="D161" s="11" t="s">
        <v>16</v>
      </c>
      <c r="E161" s="11" t="s">
        <v>56</v>
      </c>
      <c r="F161" s="12">
        <f>32</f>
        <v>32</v>
      </c>
      <c r="G161" s="13" t="s">
        <v>441</v>
      </c>
      <c r="H161" s="11" t="s">
        <v>79</v>
      </c>
      <c r="I161" s="11" t="s">
        <v>47</v>
      </c>
      <c r="J161" s="14">
        <v>0.28999999999999998</v>
      </c>
      <c r="K161" s="11">
        <v>45</v>
      </c>
      <c r="L161" s="11" t="s">
        <v>27</v>
      </c>
      <c r="M161" s="11">
        <v>2</v>
      </c>
      <c r="N161" s="15">
        <v>45156</v>
      </c>
      <c r="O161" s="16" t="s">
        <v>4422</v>
      </c>
      <c r="P161" s="16" t="s">
        <v>4423</v>
      </c>
      <c r="Q161" s="16" t="s">
        <v>4214</v>
      </c>
      <c r="R161" s="16" t="s">
        <v>4215</v>
      </c>
      <c r="S161" s="16" t="s">
        <v>4216</v>
      </c>
      <c r="T161" s="16" t="s">
        <v>4217</v>
      </c>
      <c r="U161" s="16"/>
      <c r="V161" s="16">
        <f>VALUE(SUBSTITUTE(Table2[[#This Row],[Progress (%)]],"%",""))</f>
        <v>0.28999999999999998</v>
      </c>
      <c r="W161" s="28">
        <f>IF(Table2[[#This Row],[Progress]]&lt;1,Table2[[#This Row],[Progress]]*100,Table2[[#This Row],[Progress]])</f>
        <v>28.999999999999996</v>
      </c>
      <c r="X161" s="28" t="str">
        <f>Table2[[#This Row],[Column8]]&amp;"%"</f>
        <v>29%</v>
      </c>
      <c r="Y161" s="16">
        <f t="shared" si="29"/>
        <v>7</v>
      </c>
      <c r="Z1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61" s="11" t="str">
        <f>SUBSTITUTE(Table2[[#This Row],[Time_Spent (hrs)]],"mins","")</f>
        <v>45</v>
      </c>
      <c r="AB161" s="41">
        <f>AA161/60</f>
        <v>0.75</v>
      </c>
    </row>
    <row r="162" spans="1:28" ht="22.2" customHeight="1" x14ac:dyDescent="0.25">
      <c r="A162" s="11" t="s">
        <v>442</v>
      </c>
      <c r="B162" s="11" t="s">
        <v>2980</v>
      </c>
      <c r="C162" s="11" t="s">
        <v>443</v>
      </c>
      <c r="D162" s="11" t="s">
        <v>16</v>
      </c>
      <c r="E162" s="11" t="s">
        <v>23</v>
      </c>
      <c r="F162" s="18">
        <f>32</f>
        <v>32</v>
      </c>
      <c r="G162" s="13" t="s">
        <v>444</v>
      </c>
      <c r="H162" s="11" t="s">
        <v>156</v>
      </c>
      <c r="I162" s="11" t="s">
        <v>98</v>
      </c>
      <c r="J162" s="14">
        <v>0.56999999999999995</v>
      </c>
      <c r="K162" s="11">
        <v>1.5</v>
      </c>
      <c r="L162" s="11" t="s">
        <v>33</v>
      </c>
      <c r="M162" s="11">
        <v>5</v>
      </c>
      <c r="N162" s="15">
        <v>44947</v>
      </c>
      <c r="O162" s="16" t="s">
        <v>4101</v>
      </c>
      <c r="P162" s="16"/>
      <c r="Q162" s="16"/>
      <c r="R162" s="16"/>
      <c r="S162" s="16"/>
      <c r="T162" s="16"/>
      <c r="U162" s="16"/>
      <c r="V162" s="16">
        <f>VALUE(SUBSTITUTE(Table2[[#This Row],[Progress (%)]],"%",""))</f>
        <v>0.56999999999999995</v>
      </c>
      <c r="W162" s="28">
        <f>IF(Table2[[#This Row],[Progress]]&lt;1,Table2[[#This Row],[Progress]]*100,Table2[[#This Row],[Progress]])</f>
        <v>56.999999999999993</v>
      </c>
      <c r="X162" s="28" t="str">
        <f>Table2[[#This Row],[Column8]]&amp;"%"</f>
        <v>57%</v>
      </c>
      <c r="Y162" s="16">
        <f t="shared" si="29"/>
        <v>2</v>
      </c>
      <c r="Z1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62" s="11" t="str">
        <f>SUBSTITUTE(Table2[[#This Row],[Time_Spent (hrs)]],"mins","")</f>
        <v>1.5</v>
      </c>
      <c r="AB162" s="41" t="str">
        <f>AA162</f>
        <v>1.5</v>
      </c>
    </row>
    <row r="163" spans="1:28" ht="22.2" customHeight="1" x14ac:dyDescent="0.25">
      <c r="A163" s="11" t="s">
        <v>445</v>
      </c>
      <c r="B163" s="11" t="s">
        <v>2981</v>
      </c>
      <c r="C163" s="11" t="s">
        <v>446</v>
      </c>
      <c r="D163" s="11" t="s">
        <v>16</v>
      </c>
      <c r="E163" s="11" t="s">
        <v>64</v>
      </c>
      <c r="F163" s="12">
        <v>27</v>
      </c>
      <c r="G163" s="13">
        <v>45355</v>
      </c>
      <c r="H163" s="11" t="s">
        <v>18</v>
      </c>
      <c r="I163" s="11" t="s">
        <v>19</v>
      </c>
      <c r="J163" s="14">
        <v>0.93</v>
      </c>
      <c r="K163" s="11" t="s">
        <v>20</v>
      </c>
      <c r="L163" s="11" t="s">
        <v>27</v>
      </c>
      <c r="M163" s="11">
        <v>5</v>
      </c>
      <c r="N163" s="15">
        <v>45385</v>
      </c>
      <c r="O163" s="16" t="s">
        <v>4305</v>
      </c>
      <c r="P163" s="16" t="s">
        <v>4306</v>
      </c>
      <c r="Q163" s="16" t="s">
        <v>4424</v>
      </c>
      <c r="R163" s="16" t="s">
        <v>4425</v>
      </c>
      <c r="S163" s="16"/>
      <c r="T163" s="16"/>
      <c r="U163" s="16"/>
      <c r="V163" s="16">
        <f>VALUE(SUBSTITUTE(Table2[[#This Row],[Progress (%)]],"%",""))</f>
        <v>0.93</v>
      </c>
      <c r="W163" s="28">
        <f>IF(Table2[[#This Row],[Progress]]&lt;1,Table2[[#This Row],[Progress]]*100,Table2[[#This Row],[Progress]])</f>
        <v>93</v>
      </c>
      <c r="X163" s="28" t="str">
        <f>Table2[[#This Row],[Column8]]&amp;"%"</f>
        <v>93%</v>
      </c>
      <c r="Y163" s="16">
        <f t="shared" si="29"/>
        <v>5</v>
      </c>
      <c r="Z1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63" s="11" t="str">
        <f>SUBSTITUTE(Table2[[#This Row],[Time_Spent (hrs)]],"mins","")</f>
        <v xml:space="preserve">90 </v>
      </c>
      <c r="AB163" s="41">
        <f>AA163/60</f>
        <v>1.5</v>
      </c>
    </row>
    <row r="164" spans="1:28" ht="22.2" customHeight="1" x14ac:dyDescent="0.25">
      <c r="A164" s="11" t="s">
        <v>447</v>
      </c>
      <c r="B164" s="11" t="s">
        <v>2982</v>
      </c>
      <c r="C164" s="11" t="s">
        <v>448</v>
      </c>
      <c r="D164" s="11" t="s">
        <v>69</v>
      </c>
      <c r="E164" s="11" t="s">
        <v>23</v>
      </c>
      <c r="F164" s="12">
        <v>33</v>
      </c>
      <c r="G164" s="13" t="s">
        <v>449</v>
      </c>
      <c r="H164" s="11" t="s">
        <v>111</v>
      </c>
      <c r="I164" s="11" t="s">
        <v>98</v>
      </c>
      <c r="J164" s="14">
        <v>0.75</v>
      </c>
      <c r="K164" s="11">
        <v>2</v>
      </c>
      <c r="L164" s="11" t="s">
        <v>33</v>
      </c>
      <c r="M164" s="17"/>
      <c r="N164" s="15">
        <v>45322</v>
      </c>
      <c r="O164" s="16" t="s">
        <v>4426</v>
      </c>
      <c r="P164" s="16" t="s">
        <v>4427</v>
      </c>
      <c r="Q164" s="16" t="s">
        <v>4428</v>
      </c>
      <c r="R164" s="16" t="s">
        <v>4429</v>
      </c>
      <c r="S164" s="16"/>
      <c r="T164" s="16"/>
      <c r="U164" s="16"/>
      <c r="V164" s="16">
        <f>VALUE(SUBSTITUTE(Table2[[#This Row],[Progress (%)]],"%",""))</f>
        <v>0.75</v>
      </c>
      <c r="W164" s="28">
        <f>IF(Table2[[#This Row],[Progress]]&lt;1,Table2[[#This Row],[Progress]]*100,Table2[[#This Row],[Progress]])</f>
        <v>75</v>
      </c>
      <c r="X164" s="28" t="str">
        <f>Table2[[#This Row],[Column8]]&amp;"%"</f>
        <v>75%</v>
      </c>
      <c r="Y164" s="16">
        <f t="shared" si="29"/>
        <v>5</v>
      </c>
      <c r="Z1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64" s="11" t="str">
        <f>SUBSTITUTE(Table2[[#This Row],[Time_Spent (hrs)]],"mins","")</f>
        <v>2</v>
      </c>
      <c r="AB164" s="41" t="str">
        <f t="shared" ref="AB164:AB165" si="37">AA164</f>
        <v>2</v>
      </c>
    </row>
    <row r="165" spans="1:28" ht="22.2" customHeight="1" x14ac:dyDescent="0.25">
      <c r="A165" s="11" t="s">
        <v>450</v>
      </c>
      <c r="B165" s="11" t="s">
        <v>2983</v>
      </c>
      <c r="C165" s="11" t="s">
        <v>451</v>
      </c>
      <c r="D165" s="11" t="s">
        <v>16</v>
      </c>
      <c r="E165" s="11" t="s">
        <v>64</v>
      </c>
      <c r="F165" s="12">
        <v>45</v>
      </c>
      <c r="G165" s="13" t="s">
        <v>365</v>
      </c>
      <c r="H165" s="11" t="s">
        <v>79</v>
      </c>
      <c r="I165" s="11" t="s">
        <v>47</v>
      </c>
      <c r="J165" s="14">
        <v>0.19</v>
      </c>
      <c r="K165" s="11" t="s">
        <v>38</v>
      </c>
      <c r="L165" s="11" t="s">
        <v>33</v>
      </c>
      <c r="M165" s="11">
        <v>3</v>
      </c>
      <c r="N165" s="15">
        <v>45072</v>
      </c>
      <c r="O165" s="16" t="s">
        <v>4349</v>
      </c>
      <c r="P165" s="16" t="s">
        <v>4350</v>
      </c>
      <c r="Q165" s="16" t="s">
        <v>4351</v>
      </c>
      <c r="R165" s="16" t="s">
        <v>4352</v>
      </c>
      <c r="S165" s="16" t="s">
        <v>4430</v>
      </c>
      <c r="T165" s="16"/>
      <c r="U165" s="16"/>
      <c r="V165" s="16">
        <f>VALUE(SUBSTITUTE(Table2[[#This Row],[Progress (%)]],"%",""))</f>
        <v>0.19</v>
      </c>
      <c r="W165" s="28">
        <f>IF(Table2[[#This Row],[Progress]]&lt;1,Table2[[#This Row],[Progress]]*100,Table2[[#This Row],[Progress]])</f>
        <v>19</v>
      </c>
      <c r="X165" s="28" t="str">
        <f>Table2[[#This Row],[Column8]]&amp;"%"</f>
        <v>19%</v>
      </c>
      <c r="Y165" s="16">
        <f t="shared" si="29"/>
        <v>6</v>
      </c>
      <c r="Z1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65" s="11" t="str">
        <f>SUBSTITUTE(Table2[[#This Row],[Time_Spent (hrs)]],"hour","")</f>
        <v xml:space="preserve">1 </v>
      </c>
      <c r="AB165" s="41" t="str">
        <f t="shared" si="37"/>
        <v xml:space="preserve">1 </v>
      </c>
    </row>
    <row r="166" spans="1:28" ht="22.2" customHeight="1" x14ac:dyDescent="0.25">
      <c r="A166" s="11" t="s">
        <v>452</v>
      </c>
      <c r="B166" s="11" t="s">
        <v>2984</v>
      </c>
      <c r="C166" s="11" t="s">
        <v>453</v>
      </c>
      <c r="D166" s="11" t="s">
        <v>69</v>
      </c>
      <c r="E166" s="11" t="s">
        <v>64</v>
      </c>
      <c r="F166" s="12">
        <f>32</f>
        <v>32</v>
      </c>
      <c r="G166" s="13" t="s">
        <v>454</v>
      </c>
      <c r="H166" s="11" t="s">
        <v>111</v>
      </c>
      <c r="I166" s="11" t="s">
        <v>98</v>
      </c>
      <c r="J166" s="14">
        <v>0.53</v>
      </c>
      <c r="K166" s="11">
        <v>45</v>
      </c>
      <c r="L166" s="11" t="s">
        <v>33</v>
      </c>
      <c r="M166" s="11">
        <v>5</v>
      </c>
      <c r="N166" s="15">
        <v>45730</v>
      </c>
      <c r="O166" s="16"/>
      <c r="P166" s="16"/>
      <c r="Q166" s="16"/>
      <c r="R166" s="16"/>
      <c r="S166" s="16"/>
      <c r="T166" s="16"/>
      <c r="U166" s="16"/>
      <c r="V166" s="16">
        <f>VALUE(SUBSTITUTE(Table2[[#This Row],[Progress (%)]],"%",""))</f>
        <v>0.53</v>
      </c>
      <c r="W166" s="28">
        <f>IF(Table2[[#This Row],[Progress]]&lt;1,Table2[[#This Row],[Progress]]*100,Table2[[#This Row],[Progress]])</f>
        <v>53</v>
      </c>
      <c r="X166" s="28" t="str">
        <f>Table2[[#This Row],[Column8]]&amp;"%"</f>
        <v>53%</v>
      </c>
      <c r="Y166" s="16">
        <f t="shared" si="29"/>
        <v>1</v>
      </c>
      <c r="Z1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66" s="11" t="str">
        <f>SUBSTITUTE(Table2[[#This Row],[Time_Spent (hrs)]],"mins","")</f>
        <v>45</v>
      </c>
      <c r="AB166" s="41">
        <f>AA166/60</f>
        <v>0.75</v>
      </c>
    </row>
    <row r="167" spans="1:28" ht="22.2" customHeight="1" x14ac:dyDescent="0.25">
      <c r="A167" s="11" t="s">
        <v>455</v>
      </c>
      <c r="B167" s="11" t="s">
        <v>2985</v>
      </c>
      <c r="C167" s="11" t="s">
        <v>456</v>
      </c>
      <c r="D167" s="11" t="s">
        <v>16</v>
      </c>
      <c r="E167" s="11" t="s">
        <v>23</v>
      </c>
      <c r="F167" s="18">
        <f>32</f>
        <v>32</v>
      </c>
      <c r="G167" s="13">
        <v>45659</v>
      </c>
      <c r="H167" s="11" t="s">
        <v>31</v>
      </c>
      <c r="I167" s="11" t="s">
        <v>32</v>
      </c>
      <c r="J167" s="14">
        <v>0.86</v>
      </c>
      <c r="K167" s="11">
        <v>1.5</v>
      </c>
      <c r="L167" s="11" t="s">
        <v>27</v>
      </c>
      <c r="M167" s="11">
        <v>5</v>
      </c>
      <c r="N167" s="15">
        <v>45689</v>
      </c>
      <c r="O167" s="16" t="s">
        <v>4431</v>
      </c>
      <c r="P167" s="16" t="s">
        <v>4432</v>
      </c>
      <c r="Q167" s="16" t="s">
        <v>4433</v>
      </c>
      <c r="R167" s="16"/>
      <c r="S167" s="16"/>
      <c r="T167" s="16"/>
      <c r="U167" s="16"/>
      <c r="V167" s="16">
        <f>VALUE(SUBSTITUTE(Table2[[#This Row],[Progress (%)]],"%",""))</f>
        <v>0.86</v>
      </c>
      <c r="W167" s="28">
        <f>IF(Table2[[#This Row],[Progress]]&lt;1,Table2[[#This Row],[Progress]]*100,Table2[[#This Row],[Progress]])</f>
        <v>86</v>
      </c>
      <c r="X167" s="28" t="str">
        <f>Table2[[#This Row],[Column8]]&amp;"%"</f>
        <v>86%</v>
      </c>
      <c r="Y167" s="16">
        <f t="shared" si="29"/>
        <v>4</v>
      </c>
      <c r="Z1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67" s="11" t="str">
        <f>SUBSTITUTE(Table2[[#This Row],[Time_Spent (hrs)]],"mins","")</f>
        <v>1.5</v>
      </c>
      <c r="AB167" s="41" t="str">
        <f>AA167</f>
        <v>1.5</v>
      </c>
    </row>
    <row r="168" spans="1:28" ht="22.2" customHeight="1" x14ac:dyDescent="0.25">
      <c r="A168" s="11" t="s">
        <v>457</v>
      </c>
      <c r="B168" s="11" t="s">
        <v>2986</v>
      </c>
      <c r="C168" s="11" t="s">
        <v>458</v>
      </c>
      <c r="D168" s="11" t="s">
        <v>16</v>
      </c>
      <c r="E168" s="11" t="s">
        <v>64</v>
      </c>
      <c r="F168" s="12">
        <v>30</v>
      </c>
      <c r="G168" s="13">
        <v>45390</v>
      </c>
      <c r="H168" s="11" t="s">
        <v>31</v>
      </c>
      <c r="I168" s="11" t="s">
        <v>32</v>
      </c>
      <c r="J168" s="14">
        <v>0.15</v>
      </c>
      <c r="K168" s="11" t="s">
        <v>20</v>
      </c>
      <c r="L168" s="11" t="s">
        <v>27</v>
      </c>
      <c r="M168" s="17"/>
      <c r="N168" s="15">
        <v>45508</v>
      </c>
      <c r="O168" s="16" t="s">
        <v>4119</v>
      </c>
      <c r="P168" s="16" t="s">
        <v>4120</v>
      </c>
      <c r="Q168" s="16" t="s">
        <v>4121</v>
      </c>
      <c r="R168" s="16"/>
      <c r="S168" s="16"/>
      <c r="T168" s="16"/>
      <c r="U168" s="16"/>
      <c r="V168" s="16">
        <f>VALUE(SUBSTITUTE(Table2[[#This Row],[Progress (%)]],"%",""))</f>
        <v>0.15</v>
      </c>
      <c r="W168" s="28">
        <f>IF(Table2[[#This Row],[Progress]]&lt;1,Table2[[#This Row],[Progress]]*100,Table2[[#This Row],[Progress]])</f>
        <v>15</v>
      </c>
      <c r="X168" s="28" t="str">
        <f>Table2[[#This Row],[Column8]]&amp;"%"</f>
        <v>15%</v>
      </c>
      <c r="Y168" s="16">
        <f t="shared" si="29"/>
        <v>4</v>
      </c>
      <c r="Z1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68" s="11" t="str">
        <f>SUBSTITUTE(Table2[[#This Row],[Time_Spent (hrs)]],"mins","")</f>
        <v xml:space="preserve">90 </v>
      </c>
      <c r="AB168" s="41">
        <f>AA168/60</f>
        <v>1.5</v>
      </c>
    </row>
    <row r="169" spans="1:28" ht="22.2" customHeight="1" x14ac:dyDescent="0.25">
      <c r="A169" s="11" t="s">
        <v>459</v>
      </c>
      <c r="B169" s="11" t="s">
        <v>2987</v>
      </c>
      <c r="C169" s="11" t="s">
        <v>460</v>
      </c>
      <c r="D169" s="11" t="s">
        <v>16</v>
      </c>
      <c r="E169" s="11" t="s">
        <v>23</v>
      </c>
      <c r="F169" s="18">
        <f>32</f>
        <v>32</v>
      </c>
      <c r="G169" s="13" t="s">
        <v>461</v>
      </c>
      <c r="H169" s="11" t="s">
        <v>46</v>
      </c>
      <c r="I169" s="11" t="s">
        <v>47</v>
      </c>
      <c r="J169" s="14">
        <v>0.65</v>
      </c>
      <c r="K169" s="11">
        <v>2</v>
      </c>
      <c r="L169" s="11" t="s">
        <v>27</v>
      </c>
      <c r="M169" s="11">
        <v>4</v>
      </c>
      <c r="N169" s="15">
        <v>44799</v>
      </c>
      <c r="O169" s="16" t="s">
        <v>4080</v>
      </c>
      <c r="P169" s="16" t="s">
        <v>4434</v>
      </c>
      <c r="Q169" s="16" t="s">
        <v>4435</v>
      </c>
      <c r="R169" s="16" t="s">
        <v>4436</v>
      </c>
      <c r="S169" s="16" t="s">
        <v>4437</v>
      </c>
      <c r="T169" s="16"/>
      <c r="U169" s="16"/>
      <c r="V169" s="16">
        <f>VALUE(SUBSTITUTE(Table2[[#This Row],[Progress (%)]],"%",""))</f>
        <v>0.65</v>
      </c>
      <c r="W169" s="28">
        <f>IF(Table2[[#This Row],[Progress]]&lt;1,Table2[[#This Row],[Progress]]*100,Table2[[#This Row],[Progress]])</f>
        <v>65</v>
      </c>
      <c r="X169" s="28" t="str">
        <f>Table2[[#This Row],[Column8]]&amp;"%"</f>
        <v>65%</v>
      </c>
      <c r="Y169" s="16">
        <f t="shared" si="29"/>
        <v>6</v>
      </c>
      <c r="Z1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69" s="11" t="str">
        <f>SUBSTITUTE(Table2[[#This Row],[Time_Spent (hrs)]],"mins","")</f>
        <v>2</v>
      </c>
      <c r="AB169" s="41" t="str">
        <f t="shared" ref="AB169:AB171" si="38">AA169</f>
        <v>2</v>
      </c>
    </row>
    <row r="170" spans="1:28" ht="22.2" customHeight="1" x14ac:dyDescent="0.25">
      <c r="A170" s="11" t="s">
        <v>462</v>
      </c>
      <c r="B170" s="11" t="s">
        <v>2988</v>
      </c>
      <c r="C170" s="11" t="s">
        <v>463</v>
      </c>
      <c r="D170" s="11" t="s">
        <v>16</v>
      </c>
      <c r="E170" s="11" t="s">
        <v>23</v>
      </c>
      <c r="F170" s="18">
        <f>32</f>
        <v>32</v>
      </c>
      <c r="G170" s="13" t="s">
        <v>464</v>
      </c>
      <c r="H170" s="11" t="s">
        <v>66</v>
      </c>
      <c r="I170" s="11" t="s">
        <v>26</v>
      </c>
      <c r="J170" s="14">
        <v>0.74</v>
      </c>
      <c r="K170" s="11">
        <v>1.5</v>
      </c>
      <c r="L170" s="11" t="s">
        <v>33</v>
      </c>
      <c r="M170" s="11">
        <v>5</v>
      </c>
      <c r="N170" s="15">
        <v>45556</v>
      </c>
      <c r="O170" s="16" t="s">
        <v>4438</v>
      </c>
      <c r="P170" s="16" t="s">
        <v>4439</v>
      </c>
      <c r="Q170" s="16"/>
      <c r="R170" s="16"/>
      <c r="S170" s="16"/>
      <c r="T170" s="16"/>
      <c r="U170" s="16"/>
      <c r="V170" s="16">
        <f>VALUE(SUBSTITUTE(Table2[[#This Row],[Progress (%)]],"%",""))</f>
        <v>0.74</v>
      </c>
      <c r="W170" s="28">
        <f>IF(Table2[[#This Row],[Progress]]&lt;1,Table2[[#This Row],[Progress]]*100,Table2[[#This Row],[Progress]])</f>
        <v>74</v>
      </c>
      <c r="X170" s="28" t="str">
        <f>Table2[[#This Row],[Column8]]&amp;"%"</f>
        <v>74%</v>
      </c>
      <c r="Y170" s="16">
        <f t="shared" si="29"/>
        <v>3</v>
      </c>
      <c r="Z1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70" s="11" t="str">
        <f>SUBSTITUTE(Table2[[#This Row],[Time_Spent (hrs)]],"mins","")</f>
        <v>1.5</v>
      </c>
      <c r="AB170" s="41" t="str">
        <f t="shared" si="38"/>
        <v>1.5</v>
      </c>
    </row>
    <row r="171" spans="1:28" ht="22.2" customHeight="1" x14ac:dyDescent="0.25">
      <c r="A171" s="11" t="s">
        <v>465</v>
      </c>
      <c r="B171" s="11" t="s">
        <v>2989</v>
      </c>
      <c r="C171" s="11" t="s">
        <v>466</v>
      </c>
      <c r="D171" s="11" t="s">
        <v>69</v>
      </c>
      <c r="E171" s="11" t="s">
        <v>23</v>
      </c>
      <c r="F171" s="12">
        <v>23</v>
      </c>
      <c r="G171" s="13">
        <v>45180</v>
      </c>
      <c r="H171" s="11" t="s">
        <v>79</v>
      </c>
      <c r="I171" s="11" t="s">
        <v>47</v>
      </c>
      <c r="J171" s="14">
        <v>0.62</v>
      </c>
      <c r="K171" s="11">
        <v>2</v>
      </c>
      <c r="L171" s="11" t="s">
        <v>33</v>
      </c>
      <c r="M171" s="17"/>
      <c r="N171" s="15">
        <v>45239</v>
      </c>
      <c r="O171" s="16" t="s">
        <v>4086</v>
      </c>
      <c r="P171" s="16" t="s">
        <v>4087</v>
      </c>
      <c r="Q171" s="16" t="s">
        <v>4088</v>
      </c>
      <c r="R171" s="16" t="s">
        <v>4440</v>
      </c>
      <c r="S171" s="16" t="s">
        <v>4441</v>
      </c>
      <c r="T171" s="16"/>
      <c r="U171" s="16"/>
      <c r="V171" s="16">
        <f>VALUE(SUBSTITUTE(Table2[[#This Row],[Progress (%)]],"%",""))</f>
        <v>0.62</v>
      </c>
      <c r="W171" s="28">
        <f>IF(Table2[[#This Row],[Progress]]&lt;1,Table2[[#This Row],[Progress]]*100,Table2[[#This Row],[Progress]])</f>
        <v>62</v>
      </c>
      <c r="X171" s="28" t="str">
        <f>Table2[[#This Row],[Column8]]&amp;"%"</f>
        <v>62%</v>
      </c>
      <c r="Y171" s="16">
        <f t="shared" si="29"/>
        <v>6</v>
      </c>
      <c r="Z1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71" s="11" t="str">
        <f>SUBSTITUTE(Table2[[#This Row],[Time_Spent (hrs)]],"mins","")</f>
        <v>2</v>
      </c>
      <c r="AB171" s="41" t="str">
        <f t="shared" si="38"/>
        <v>2</v>
      </c>
    </row>
    <row r="172" spans="1:28" ht="22.2" customHeight="1" x14ac:dyDescent="0.25">
      <c r="A172" s="11" t="s">
        <v>467</v>
      </c>
      <c r="B172" s="11" t="s">
        <v>2990</v>
      </c>
      <c r="C172" s="11" t="s">
        <v>468</v>
      </c>
      <c r="D172" s="11" t="s">
        <v>69</v>
      </c>
      <c r="E172" s="11" t="s">
        <v>41</v>
      </c>
      <c r="F172" s="12">
        <f>32</f>
        <v>32</v>
      </c>
      <c r="G172" s="13" t="s">
        <v>469</v>
      </c>
      <c r="H172" s="11" t="s">
        <v>97</v>
      </c>
      <c r="I172" s="11" t="s">
        <v>98</v>
      </c>
      <c r="J172" s="14">
        <v>0.09</v>
      </c>
      <c r="K172" s="11">
        <v>45</v>
      </c>
      <c r="L172" s="11" t="s">
        <v>33</v>
      </c>
      <c r="M172" s="11">
        <v>6</v>
      </c>
      <c r="N172" s="15">
        <v>45121</v>
      </c>
      <c r="O172" s="16"/>
      <c r="P172" s="16"/>
      <c r="Q172" s="16"/>
      <c r="R172" s="16"/>
      <c r="S172" s="16"/>
      <c r="T172" s="16"/>
      <c r="U172" s="16"/>
      <c r="V172" s="16">
        <f>VALUE(SUBSTITUTE(Table2[[#This Row],[Progress (%)]],"%",""))</f>
        <v>0.09</v>
      </c>
      <c r="W172" s="28">
        <f>IF(Table2[[#This Row],[Progress]]&lt;1,Table2[[#This Row],[Progress]]*100,Table2[[#This Row],[Progress]])</f>
        <v>9</v>
      </c>
      <c r="X172" s="28" t="str">
        <f>Table2[[#This Row],[Column8]]&amp;"%"</f>
        <v>9%</v>
      </c>
      <c r="Y172" s="16">
        <f t="shared" si="29"/>
        <v>1</v>
      </c>
      <c r="Z1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72" s="11" t="str">
        <f>SUBSTITUTE(Table2[[#This Row],[Time_Spent (hrs)]],"mins","")</f>
        <v>45</v>
      </c>
      <c r="AB172" s="41">
        <f t="shared" ref="AB172:AB174" si="39">AA172/60</f>
        <v>0.75</v>
      </c>
    </row>
    <row r="173" spans="1:28" ht="22.2" customHeight="1" x14ac:dyDescent="0.25">
      <c r="A173" s="11" t="s">
        <v>470</v>
      </c>
      <c r="B173" s="11" t="s">
        <v>2991</v>
      </c>
      <c r="C173" s="11" t="s">
        <v>471</v>
      </c>
      <c r="D173" s="11" t="s">
        <v>16</v>
      </c>
      <c r="E173" s="11" t="s">
        <v>41</v>
      </c>
      <c r="F173" s="12">
        <v>18</v>
      </c>
      <c r="G173" s="13" t="s">
        <v>472</v>
      </c>
      <c r="H173" s="11" t="s">
        <v>156</v>
      </c>
      <c r="I173" s="11" t="s">
        <v>98</v>
      </c>
      <c r="J173" s="14">
        <v>7.0000000000000007E-2</v>
      </c>
      <c r="K173" s="11">
        <v>45</v>
      </c>
      <c r="L173" s="11" t="s">
        <v>33</v>
      </c>
      <c r="M173" s="11">
        <v>5</v>
      </c>
      <c r="N173" s="15">
        <v>45683</v>
      </c>
      <c r="O173" s="16" t="s">
        <v>4442</v>
      </c>
      <c r="P173" s="16" t="s">
        <v>4122</v>
      </c>
      <c r="Q173" s="16" t="s">
        <v>4123</v>
      </c>
      <c r="R173" s="16"/>
      <c r="S173" s="16"/>
      <c r="T173" s="16"/>
      <c r="U173" s="16"/>
      <c r="V173" s="16">
        <f>VALUE(SUBSTITUTE(Table2[[#This Row],[Progress (%)]],"%",""))</f>
        <v>7.0000000000000007E-2</v>
      </c>
      <c r="W173" s="28">
        <f>IF(Table2[[#This Row],[Progress]]&lt;1,Table2[[#This Row],[Progress]]*100,Table2[[#This Row],[Progress]])</f>
        <v>7.0000000000000009</v>
      </c>
      <c r="X173" s="28" t="str">
        <f>Table2[[#This Row],[Column8]]&amp;"%"</f>
        <v>7%</v>
      </c>
      <c r="Y173" s="16">
        <f t="shared" si="29"/>
        <v>4</v>
      </c>
      <c r="Z1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73" s="11" t="str">
        <f>SUBSTITUTE(Table2[[#This Row],[Time_Spent (hrs)]],"mins","")</f>
        <v>45</v>
      </c>
      <c r="AB173" s="41">
        <f t="shared" si="39"/>
        <v>0.75</v>
      </c>
    </row>
    <row r="174" spans="1:28" ht="22.2" customHeight="1" x14ac:dyDescent="0.25">
      <c r="A174" s="11" t="s">
        <v>473</v>
      </c>
      <c r="B174" s="11" t="s">
        <v>2992</v>
      </c>
      <c r="C174" s="11" t="s">
        <v>474</v>
      </c>
      <c r="D174" s="11" t="s">
        <v>69</v>
      </c>
      <c r="E174" s="11" t="s">
        <v>56</v>
      </c>
      <c r="F174" s="12">
        <f>32</f>
        <v>32</v>
      </c>
      <c r="G174" s="13" t="s">
        <v>475</v>
      </c>
      <c r="H174" s="11" t="s">
        <v>18</v>
      </c>
      <c r="I174" s="11" t="s">
        <v>19</v>
      </c>
      <c r="J174" s="14">
        <v>0.02</v>
      </c>
      <c r="K174" s="11">
        <v>45</v>
      </c>
      <c r="L174" s="11" t="s">
        <v>33</v>
      </c>
      <c r="M174" s="11">
        <v>5</v>
      </c>
      <c r="N174" s="15">
        <v>45339</v>
      </c>
      <c r="O174" s="16" t="s">
        <v>4443</v>
      </c>
      <c r="P174" s="16" t="s">
        <v>4444</v>
      </c>
      <c r="Q174" s="16" t="s">
        <v>4445</v>
      </c>
      <c r="R174" s="16" t="s">
        <v>4446</v>
      </c>
      <c r="S174" s="16"/>
      <c r="T174" s="16"/>
      <c r="U174" s="16"/>
      <c r="V174" s="16">
        <f>VALUE(SUBSTITUTE(Table2[[#This Row],[Progress (%)]],"%",""))</f>
        <v>0.02</v>
      </c>
      <c r="W174" s="28">
        <f>IF(Table2[[#This Row],[Progress]]&lt;1,Table2[[#This Row],[Progress]]*100,Table2[[#This Row],[Progress]])</f>
        <v>2</v>
      </c>
      <c r="X174" s="28" t="str">
        <f>Table2[[#This Row],[Column8]]&amp;"%"</f>
        <v>2%</v>
      </c>
      <c r="Y174" s="16">
        <f t="shared" si="29"/>
        <v>5</v>
      </c>
      <c r="Z1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74" s="11" t="str">
        <f>SUBSTITUTE(Table2[[#This Row],[Time_Spent (hrs)]],"mins","")</f>
        <v>45</v>
      </c>
      <c r="AB174" s="41">
        <f t="shared" si="39"/>
        <v>0.75</v>
      </c>
    </row>
    <row r="175" spans="1:28" ht="22.2" customHeight="1" x14ac:dyDescent="0.25">
      <c r="A175" s="11" t="s">
        <v>476</v>
      </c>
      <c r="B175" s="11" t="s">
        <v>2993</v>
      </c>
      <c r="C175" s="11" t="s">
        <v>477</v>
      </c>
      <c r="D175" s="11" t="s">
        <v>16</v>
      </c>
      <c r="E175" s="11" t="s">
        <v>64</v>
      </c>
      <c r="F175" s="12">
        <f>32</f>
        <v>32</v>
      </c>
      <c r="G175" s="13" t="s">
        <v>404</v>
      </c>
      <c r="H175" s="11" t="s">
        <v>25</v>
      </c>
      <c r="I175" s="11" t="s">
        <v>26</v>
      </c>
      <c r="J175" s="14">
        <v>0.5</v>
      </c>
      <c r="K175" s="11">
        <v>2</v>
      </c>
      <c r="L175" s="11" t="s">
        <v>27</v>
      </c>
      <c r="M175" s="11">
        <v>1</v>
      </c>
      <c r="N175" s="15">
        <v>45555</v>
      </c>
      <c r="O175" s="16" t="s">
        <v>4162</v>
      </c>
      <c r="P175" s="16" t="s">
        <v>4163</v>
      </c>
      <c r="Q175" s="16" t="s">
        <v>4164</v>
      </c>
      <c r="R175" s="16" t="s">
        <v>4165</v>
      </c>
      <c r="S175" s="16"/>
      <c r="T175" s="16"/>
      <c r="U175" s="16"/>
      <c r="V175" s="16">
        <f>VALUE(SUBSTITUTE(Table2[[#This Row],[Progress (%)]],"%",""))</f>
        <v>0.5</v>
      </c>
      <c r="W175" s="28">
        <f>IF(Table2[[#This Row],[Progress]]&lt;1,Table2[[#This Row],[Progress]]*100,Table2[[#This Row],[Progress]])</f>
        <v>50</v>
      </c>
      <c r="X175" s="28" t="str">
        <f>Table2[[#This Row],[Column8]]&amp;"%"</f>
        <v>50%</v>
      </c>
      <c r="Y175" s="16">
        <f t="shared" si="29"/>
        <v>5</v>
      </c>
      <c r="Z1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75" s="11" t="str">
        <f>SUBSTITUTE(Table2[[#This Row],[Time_Spent (hrs)]],"mins","")</f>
        <v>2</v>
      </c>
      <c r="AB175" s="41" t="str">
        <f>AA175</f>
        <v>2</v>
      </c>
    </row>
    <row r="176" spans="1:28" ht="22.2" customHeight="1" x14ac:dyDescent="0.25">
      <c r="A176" s="11" t="s">
        <v>478</v>
      </c>
      <c r="B176" s="11" t="s">
        <v>2994</v>
      </c>
      <c r="C176" s="11" t="s">
        <v>479</v>
      </c>
      <c r="D176" s="11" t="s">
        <v>16</v>
      </c>
      <c r="E176" s="11" t="s">
        <v>41</v>
      </c>
      <c r="F176" s="18">
        <f>32</f>
        <v>32</v>
      </c>
      <c r="G176" s="13" t="s">
        <v>480</v>
      </c>
      <c r="H176" s="11" t="s">
        <v>18</v>
      </c>
      <c r="I176" s="11" t="s">
        <v>19</v>
      </c>
      <c r="J176" s="14">
        <v>0.6</v>
      </c>
      <c r="K176" s="11" t="s">
        <v>50</v>
      </c>
      <c r="L176" s="11" t="s">
        <v>27</v>
      </c>
      <c r="M176" s="11">
        <v>1</v>
      </c>
      <c r="N176" s="15">
        <v>45521</v>
      </c>
      <c r="O176" s="16" t="s">
        <v>4447</v>
      </c>
      <c r="P176" s="16" t="s">
        <v>4448</v>
      </c>
      <c r="Q176" s="16" t="s">
        <v>4449</v>
      </c>
      <c r="R176" s="16" t="s">
        <v>4450</v>
      </c>
      <c r="S176" s="16" t="s">
        <v>4451</v>
      </c>
      <c r="T176" s="16" t="s">
        <v>4438</v>
      </c>
      <c r="U176" s="16"/>
      <c r="V176" s="16">
        <f>VALUE(SUBSTITUTE(Table2[[#This Row],[Progress (%)]],"%",""))</f>
        <v>0.6</v>
      </c>
      <c r="W176" s="28">
        <f>IF(Table2[[#This Row],[Progress]]&lt;1,Table2[[#This Row],[Progress]]*100,Table2[[#This Row],[Progress]])</f>
        <v>60</v>
      </c>
      <c r="X176" s="28" t="str">
        <f>Table2[[#This Row],[Column8]]&amp;"%"</f>
        <v>60%</v>
      </c>
      <c r="Y176" s="16">
        <f t="shared" si="29"/>
        <v>7</v>
      </c>
      <c r="Z1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76" s="11" t="str">
        <f>SUBSTITUTE(Table2[[#This Row],[Time_Spent (hrs)]],"minutes","")</f>
        <v xml:space="preserve">120 </v>
      </c>
      <c r="AB176" s="41">
        <f t="shared" ref="AB176:AB178" si="40">AA176/60</f>
        <v>2</v>
      </c>
    </row>
    <row r="177" spans="1:28" ht="22.2" customHeight="1" x14ac:dyDescent="0.25">
      <c r="A177" s="11" t="s">
        <v>481</v>
      </c>
      <c r="B177" s="11" t="s">
        <v>2995</v>
      </c>
      <c r="C177" s="11" t="s">
        <v>87</v>
      </c>
      <c r="D177" s="11" t="s">
        <v>16</v>
      </c>
      <c r="E177" s="11" t="s">
        <v>36</v>
      </c>
      <c r="F177" s="12">
        <f>32</f>
        <v>32</v>
      </c>
      <c r="G177" s="13" t="s">
        <v>482</v>
      </c>
      <c r="H177" s="11" t="s">
        <v>66</v>
      </c>
      <c r="I177" s="11" t="s">
        <v>26</v>
      </c>
      <c r="J177" s="14">
        <v>0.88</v>
      </c>
      <c r="K177" s="11" t="s">
        <v>20</v>
      </c>
      <c r="L177" s="11" t="s">
        <v>33</v>
      </c>
      <c r="M177" s="11">
        <v>5</v>
      </c>
      <c r="N177" s="15">
        <v>44943</v>
      </c>
      <c r="O177" s="16"/>
      <c r="P177" s="16"/>
      <c r="Q177" s="16"/>
      <c r="R177" s="16"/>
      <c r="S177" s="16"/>
      <c r="T177" s="16"/>
      <c r="U177" s="16"/>
      <c r="V177" s="16">
        <f>VALUE(SUBSTITUTE(Table2[[#This Row],[Progress (%)]],"%",""))</f>
        <v>0.88</v>
      </c>
      <c r="W177" s="28">
        <f>IF(Table2[[#This Row],[Progress]]&lt;1,Table2[[#This Row],[Progress]]*100,Table2[[#This Row],[Progress]])</f>
        <v>88</v>
      </c>
      <c r="X177" s="28" t="str">
        <f>Table2[[#This Row],[Column8]]&amp;"%"</f>
        <v>88%</v>
      </c>
      <c r="Y177" s="16">
        <f t="shared" si="29"/>
        <v>1</v>
      </c>
      <c r="Z1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77" s="11" t="str">
        <f>SUBSTITUTE(Table2[[#This Row],[Time_Spent (hrs)]],"mins","")</f>
        <v xml:space="preserve">90 </v>
      </c>
      <c r="AB177" s="41">
        <f t="shared" si="40"/>
        <v>1.5</v>
      </c>
    </row>
    <row r="178" spans="1:28" ht="22.2" customHeight="1" x14ac:dyDescent="0.25">
      <c r="A178" s="11" t="s">
        <v>483</v>
      </c>
      <c r="B178" s="11" t="s">
        <v>2996</v>
      </c>
      <c r="C178" s="11" t="s">
        <v>484</v>
      </c>
      <c r="D178" s="11" t="s">
        <v>69</v>
      </c>
      <c r="E178" s="11" t="s">
        <v>64</v>
      </c>
      <c r="F178" s="18">
        <f>32</f>
        <v>32</v>
      </c>
      <c r="G178" s="13" t="s">
        <v>485</v>
      </c>
      <c r="H178" s="11" t="s">
        <v>31</v>
      </c>
      <c r="I178" s="11" t="s">
        <v>32</v>
      </c>
      <c r="J178" s="14">
        <v>0.91</v>
      </c>
      <c r="K178" s="11">
        <v>45</v>
      </c>
      <c r="L178" s="11" t="s">
        <v>27</v>
      </c>
      <c r="M178" s="11">
        <v>6</v>
      </c>
      <c r="N178" s="15">
        <v>45377</v>
      </c>
      <c r="O178" s="16" t="s">
        <v>4452</v>
      </c>
      <c r="P178" s="16" t="s">
        <v>4453</v>
      </c>
      <c r="Q178" s="16" t="s">
        <v>4454</v>
      </c>
      <c r="R178" s="16"/>
      <c r="S178" s="16"/>
      <c r="T178" s="16"/>
      <c r="U178" s="16"/>
      <c r="V178" s="16">
        <f>VALUE(SUBSTITUTE(Table2[[#This Row],[Progress (%)]],"%",""))</f>
        <v>0.91</v>
      </c>
      <c r="W178" s="28">
        <f>IF(Table2[[#This Row],[Progress]]&lt;1,Table2[[#This Row],[Progress]]*100,Table2[[#This Row],[Progress]])</f>
        <v>91</v>
      </c>
      <c r="X178" s="28" t="str">
        <f>Table2[[#This Row],[Column8]]&amp;"%"</f>
        <v>91%</v>
      </c>
      <c r="Y178" s="16">
        <f t="shared" si="29"/>
        <v>4</v>
      </c>
      <c r="Z1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78" s="11" t="str">
        <f>SUBSTITUTE(Table2[[#This Row],[Time_Spent (hrs)]],"mins","")</f>
        <v>45</v>
      </c>
      <c r="AB178" s="41">
        <f t="shared" si="40"/>
        <v>0.75</v>
      </c>
    </row>
    <row r="179" spans="1:28" ht="22.2" customHeight="1" x14ac:dyDescent="0.25">
      <c r="A179" s="11" t="s">
        <v>486</v>
      </c>
      <c r="B179" s="11" t="s">
        <v>2997</v>
      </c>
      <c r="C179" s="11" t="s">
        <v>487</v>
      </c>
      <c r="D179" s="11" t="s">
        <v>69</v>
      </c>
      <c r="E179" s="11" t="s">
        <v>64</v>
      </c>
      <c r="F179" s="12">
        <v>44</v>
      </c>
      <c r="G179" s="13" t="s">
        <v>488</v>
      </c>
      <c r="H179" s="11" t="s">
        <v>42</v>
      </c>
      <c r="I179" s="11" t="s">
        <v>32</v>
      </c>
      <c r="J179" s="14">
        <v>0.64</v>
      </c>
      <c r="K179" s="11" t="s">
        <v>38</v>
      </c>
      <c r="L179" s="11" t="s">
        <v>27</v>
      </c>
      <c r="M179" s="17"/>
      <c r="N179" s="15">
        <v>44738</v>
      </c>
      <c r="O179" s="16" t="s">
        <v>4455</v>
      </c>
      <c r="P179" s="16" t="s">
        <v>4456</v>
      </c>
      <c r="Q179" s="16"/>
      <c r="R179" s="16"/>
      <c r="S179" s="16"/>
      <c r="T179" s="16"/>
      <c r="U179" s="16"/>
      <c r="V179" s="16">
        <f>VALUE(SUBSTITUTE(Table2[[#This Row],[Progress (%)]],"%",""))</f>
        <v>0.64</v>
      </c>
      <c r="W179" s="28">
        <f>IF(Table2[[#This Row],[Progress]]&lt;1,Table2[[#This Row],[Progress]]*100,Table2[[#This Row],[Progress]])</f>
        <v>64</v>
      </c>
      <c r="X179" s="28" t="str">
        <f>Table2[[#This Row],[Column8]]&amp;"%"</f>
        <v>64%</v>
      </c>
      <c r="Y179" s="16">
        <f t="shared" si="29"/>
        <v>3</v>
      </c>
      <c r="Z1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79" s="11" t="str">
        <f>SUBSTITUTE(Table2[[#This Row],[Time_Spent (hrs)]],"hour","")</f>
        <v xml:space="preserve">1 </v>
      </c>
      <c r="AB179" s="41" t="str">
        <f t="shared" ref="AB179:AB180" si="41">AA179</f>
        <v xml:space="preserve">1 </v>
      </c>
    </row>
    <row r="180" spans="1:28" ht="22.2" customHeight="1" x14ac:dyDescent="0.25">
      <c r="A180" s="11" t="s">
        <v>489</v>
      </c>
      <c r="B180" s="11" t="s">
        <v>2998</v>
      </c>
      <c r="C180" s="11" t="s">
        <v>490</v>
      </c>
      <c r="D180" s="11" t="s">
        <v>69</v>
      </c>
      <c r="E180" s="11" t="s">
        <v>56</v>
      </c>
      <c r="F180" s="12">
        <f>32</f>
        <v>32</v>
      </c>
      <c r="G180" s="13">
        <v>44722</v>
      </c>
      <c r="H180" s="11" t="s">
        <v>53</v>
      </c>
      <c r="I180" s="11" t="s">
        <v>26</v>
      </c>
      <c r="J180" s="14">
        <v>0.01</v>
      </c>
      <c r="K180" s="11">
        <v>1.5</v>
      </c>
      <c r="L180" s="11" t="s">
        <v>33</v>
      </c>
      <c r="M180" s="11">
        <v>4</v>
      </c>
      <c r="N180" s="15">
        <v>44840</v>
      </c>
      <c r="O180" s="16" t="s">
        <v>4115</v>
      </c>
      <c r="P180" s="16" t="s">
        <v>4116</v>
      </c>
      <c r="Q180" s="16" t="s">
        <v>4413</v>
      </c>
      <c r="R180" s="16" t="s">
        <v>4414</v>
      </c>
      <c r="S180" s="16" t="s">
        <v>4415</v>
      </c>
      <c r="T180" s="16"/>
      <c r="U180" s="16"/>
      <c r="V180" s="16">
        <f>VALUE(SUBSTITUTE(Table2[[#This Row],[Progress (%)]],"%",""))</f>
        <v>0.01</v>
      </c>
      <c r="W180" s="28">
        <f>IF(Table2[[#This Row],[Progress]]&lt;1,Table2[[#This Row],[Progress]]*100,Table2[[#This Row],[Progress]])</f>
        <v>1</v>
      </c>
      <c r="X180" s="28" t="str">
        <f>Table2[[#This Row],[Column8]]&amp;"%"</f>
        <v>1%</v>
      </c>
      <c r="Y180" s="16">
        <f t="shared" si="29"/>
        <v>6</v>
      </c>
      <c r="Z1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80" s="11" t="str">
        <f>SUBSTITUTE(Table2[[#This Row],[Time_Spent (hrs)]],"mins","")</f>
        <v>1.5</v>
      </c>
      <c r="AB180" s="41" t="str">
        <f t="shared" si="41"/>
        <v>1.5</v>
      </c>
    </row>
    <row r="181" spans="1:28" ht="22.2" customHeight="1" x14ac:dyDescent="0.25">
      <c r="A181" s="11" t="s">
        <v>491</v>
      </c>
      <c r="B181" s="11" t="s">
        <v>2999</v>
      </c>
      <c r="C181" s="11" t="s">
        <v>492</v>
      </c>
      <c r="D181" s="11" t="s">
        <v>69</v>
      </c>
      <c r="E181" s="11" t="s">
        <v>56</v>
      </c>
      <c r="F181" s="18">
        <f>32</f>
        <v>32</v>
      </c>
      <c r="G181" s="13" t="s">
        <v>493</v>
      </c>
      <c r="H181" s="11" t="s">
        <v>37</v>
      </c>
      <c r="I181" s="11" t="s">
        <v>19</v>
      </c>
      <c r="J181" s="14">
        <v>0.1</v>
      </c>
      <c r="K181" s="11" t="s">
        <v>20</v>
      </c>
      <c r="L181" s="11" t="s">
        <v>27</v>
      </c>
      <c r="M181" s="11">
        <v>3</v>
      </c>
      <c r="N181" s="15">
        <v>45382</v>
      </c>
      <c r="O181" s="16" t="s">
        <v>4457</v>
      </c>
      <c r="P181" s="16" t="s">
        <v>4458</v>
      </c>
      <c r="Q181" s="16" t="s">
        <v>4459</v>
      </c>
      <c r="R181" s="16" t="s">
        <v>4460</v>
      </c>
      <c r="S181" s="16"/>
      <c r="T181" s="16"/>
      <c r="U181" s="16"/>
      <c r="V181" s="16">
        <f>VALUE(SUBSTITUTE(Table2[[#This Row],[Progress (%)]],"%",""))</f>
        <v>0.1</v>
      </c>
      <c r="W181" s="28">
        <f>IF(Table2[[#This Row],[Progress]]&lt;1,Table2[[#This Row],[Progress]]*100,Table2[[#This Row],[Progress]])</f>
        <v>10</v>
      </c>
      <c r="X181" s="28" t="str">
        <f>Table2[[#This Row],[Column8]]&amp;"%"</f>
        <v>10%</v>
      </c>
      <c r="Y181" s="16">
        <f t="shared" si="29"/>
        <v>5</v>
      </c>
      <c r="Z1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81" s="11" t="str">
        <f>SUBSTITUTE(Table2[[#This Row],[Time_Spent (hrs)]],"mins","")</f>
        <v xml:space="preserve">90 </v>
      </c>
      <c r="AB181" s="41">
        <f>AA181/60</f>
        <v>1.5</v>
      </c>
    </row>
    <row r="182" spans="1:28" ht="22.2" customHeight="1" x14ac:dyDescent="0.25">
      <c r="A182" s="11" t="s">
        <v>494</v>
      </c>
      <c r="B182" s="11" t="s">
        <v>3000</v>
      </c>
      <c r="C182" s="11" t="s">
        <v>495</v>
      </c>
      <c r="D182" s="11" t="s">
        <v>69</v>
      </c>
      <c r="E182" s="11" t="s">
        <v>56</v>
      </c>
      <c r="F182" s="12">
        <v>18</v>
      </c>
      <c r="G182" s="13" t="s">
        <v>496</v>
      </c>
      <c r="H182" s="11" t="s">
        <v>42</v>
      </c>
      <c r="I182" s="11" t="s">
        <v>32</v>
      </c>
      <c r="J182" s="14">
        <v>0.11</v>
      </c>
      <c r="K182" s="11">
        <v>2</v>
      </c>
      <c r="L182" s="11" t="s">
        <v>27</v>
      </c>
      <c r="M182" s="11">
        <v>2</v>
      </c>
      <c r="N182" s="15">
        <v>45531</v>
      </c>
      <c r="O182" s="16" t="s">
        <v>4333</v>
      </c>
      <c r="P182" s="16" t="s">
        <v>4334</v>
      </c>
      <c r="Q182" s="16" t="s">
        <v>4335</v>
      </c>
      <c r="R182" s="16" t="s">
        <v>4287</v>
      </c>
      <c r="S182" s="16" t="s">
        <v>4288</v>
      </c>
      <c r="T182" s="16"/>
      <c r="U182" s="16"/>
      <c r="V182" s="16">
        <f>VALUE(SUBSTITUTE(Table2[[#This Row],[Progress (%)]],"%",""))</f>
        <v>0.11</v>
      </c>
      <c r="W182" s="28">
        <f>IF(Table2[[#This Row],[Progress]]&lt;1,Table2[[#This Row],[Progress]]*100,Table2[[#This Row],[Progress]])</f>
        <v>11</v>
      </c>
      <c r="X182" s="28" t="str">
        <f>Table2[[#This Row],[Column8]]&amp;"%"</f>
        <v>11%</v>
      </c>
      <c r="Y182" s="16">
        <f t="shared" si="29"/>
        <v>6</v>
      </c>
      <c r="Z1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82" s="11" t="str">
        <f>SUBSTITUTE(Table2[[#This Row],[Time_Spent (hrs)]],"mins","")</f>
        <v>2</v>
      </c>
      <c r="AB182" s="41" t="str">
        <f>AA182</f>
        <v>2</v>
      </c>
    </row>
    <row r="183" spans="1:28" ht="22.2" customHeight="1" x14ac:dyDescent="0.25">
      <c r="A183" s="11" t="s">
        <v>497</v>
      </c>
      <c r="B183" s="11" t="s">
        <v>3001</v>
      </c>
      <c r="C183" s="11" t="s">
        <v>498</v>
      </c>
      <c r="D183" s="11" t="s">
        <v>16</v>
      </c>
      <c r="E183" s="11" t="s">
        <v>23</v>
      </c>
      <c r="F183" s="12">
        <f>32</f>
        <v>32</v>
      </c>
      <c r="G183" s="13">
        <v>45513</v>
      </c>
      <c r="H183" s="11" t="s">
        <v>25</v>
      </c>
      <c r="I183" s="11" t="s">
        <v>26</v>
      </c>
      <c r="J183" s="14">
        <v>0.52</v>
      </c>
      <c r="K183" s="11" t="s">
        <v>50</v>
      </c>
      <c r="L183" s="11" t="s">
        <v>33</v>
      </c>
      <c r="M183" s="11">
        <v>4</v>
      </c>
      <c r="N183" s="15">
        <v>45543</v>
      </c>
      <c r="O183" s="16" t="s">
        <v>4461</v>
      </c>
      <c r="P183" s="16" t="s">
        <v>4462</v>
      </c>
      <c r="Q183" s="16" t="s">
        <v>4463</v>
      </c>
      <c r="R183" s="16" t="s">
        <v>4464</v>
      </c>
      <c r="S183" s="16" t="s">
        <v>4465</v>
      </c>
      <c r="T183" s="16"/>
      <c r="U183" s="16"/>
      <c r="V183" s="16">
        <f>VALUE(SUBSTITUTE(Table2[[#This Row],[Progress (%)]],"%",""))</f>
        <v>0.52</v>
      </c>
      <c r="W183" s="28">
        <f>IF(Table2[[#This Row],[Progress]]&lt;1,Table2[[#This Row],[Progress]]*100,Table2[[#This Row],[Progress]])</f>
        <v>52</v>
      </c>
      <c r="X183" s="28" t="str">
        <f>Table2[[#This Row],[Column8]]&amp;"%"</f>
        <v>52%</v>
      </c>
      <c r="Y183" s="16">
        <f t="shared" si="29"/>
        <v>6</v>
      </c>
      <c r="Z1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83" s="11" t="str">
        <f>SUBSTITUTE(Table2[[#This Row],[Time_Spent (hrs)]],"minutes","")</f>
        <v xml:space="preserve">120 </v>
      </c>
      <c r="AB183" s="41">
        <f t="shared" ref="AB183:AB185" si="42">AA183/60</f>
        <v>2</v>
      </c>
    </row>
    <row r="184" spans="1:28" ht="22.2" customHeight="1" x14ac:dyDescent="0.25">
      <c r="A184" s="11" t="s">
        <v>499</v>
      </c>
      <c r="B184" s="11" t="s">
        <v>3002</v>
      </c>
      <c r="C184" s="11" t="s">
        <v>500</v>
      </c>
      <c r="D184" s="11" t="s">
        <v>16</v>
      </c>
      <c r="E184" s="11" t="s">
        <v>23</v>
      </c>
      <c r="F184" s="12">
        <v>26</v>
      </c>
      <c r="G184" s="13" t="s">
        <v>501</v>
      </c>
      <c r="H184" s="11" t="s">
        <v>42</v>
      </c>
      <c r="I184" s="11" t="s">
        <v>32</v>
      </c>
      <c r="J184" s="14">
        <v>0.21</v>
      </c>
      <c r="K184" s="11" t="s">
        <v>50</v>
      </c>
      <c r="L184" s="11" t="s">
        <v>33</v>
      </c>
      <c r="M184" s="11">
        <v>4</v>
      </c>
      <c r="N184" s="15">
        <v>44920</v>
      </c>
      <c r="O184" s="16" t="s">
        <v>4092</v>
      </c>
      <c r="P184" s="16" t="s">
        <v>4093</v>
      </c>
      <c r="Q184" s="16" t="s">
        <v>4094</v>
      </c>
      <c r="R184" s="16" t="s">
        <v>4095</v>
      </c>
      <c r="S184" s="16"/>
      <c r="T184" s="16"/>
      <c r="U184" s="16"/>
      <c r="V184" s="16">
        <f>VALUE(SUBSTITUTE(Table2[[#This Row],[Progress (%)]],"%",""))</f>
        <v>0.21</v>
      </c>
      <c r="W184" s="28">
        <f>IF(Table2[[#This Row],[Progress]]&lt;1,Table2[[#This Row],[Progress]]*100,Table2[[#This Row],[Progress]])</f>
        <v>21</v>
      </c>
      <c r="X184" s="28" t="str">
        <f>Table2[[#This Row],[Column8]]&amp;"%"</f>
        <v>21%</v>
      </c>
      <c r="Y184" s="16">
        <f t="shared" si="29"/>
        <v>5</v>
      </c>
      <c r="Z1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84" s="11" t="str">
        <f>SUBSTITUTE(Table2[[#This Row],[Time_Spent (hrs)]],"minutes","")</f>
        <v xml:space="preserve">120 </v>
      </c>
      <c r="AB184" s="41">
        <f t="shared" si="42"/>
        <v>2</v>
      </c>
    </row>
    <row r="185" spans="1:28" ht="22.2" customHeight="1" x14ac:dyDescent="0.25">
      <c r="A185" s="11" t="s">
        <v>502</v>
      </c>
      <c r="B185" s="11" t="s">
        <v>3003</v>
      </c>
      <c r="C185" s="11" t="s">
        <v>503</v>
      </c>
      <c r="D185" s="11" t="s">
        <v>69</v>
      </c>
      <c r="E185" s="11" t="s">
        <v>23</v>
      </c>
      <c r="F185" s="18">
        <f>32</f>
        <v>32</v>
      </c>
      <c r="G185" s="13" t="s">
        <v>504</v>
      </c>
      <c r="H185" s="11" t="s">
        <v>25</v>
      </c>
      <c r="I185" s="11" t="s">
        <v>26</v>
      </c>
      <c r="J185" s="14">
        <v>0.38</v>
      </c>
      <c r="K185" s="11" t="s">
        <v>50</v>
      </c>
      <c r="L185" s="11" t="s">
        <v>33</v>
      </c>
      <c r="M185" s="11">
        <v>1</v>
      </c>
      <c r="N185" s="15">
        <v>44763</v>
      </c>
      <c r="O185" s="16" t="s">
        <v>4466</v>
      </c>
      <c r="P185" s="16" t="s">
        <v>4467</v>
      </c>
      <c r="Q185" s="16" t="s">
        <v>4468</v>
      </c>
      <c r="R185" s="16"/>
      <c r="S185" s="16"/>
      <c r="T185" s="16"/>
      <c r="U185" s="16"/>
      <c r="V185" s="16">
        <f>VALUE(SUBSTITUTE(Table2[[#This Row],[Progress (%)]],"%",""))</f>
        <v>0.38</v>
      </c>
      <c r="W185" s="28">
        <f>IF(Table2[[#This Row],[Progress]]&lt;1,Table2[[#This Row],[Progress]]*100,Table2[[#This Row],[Progress]])</f>
        <v>38</v>
      </c>
      <c r="X185" s="28" t="str">
        <f>Table2[[#This Row],[Column8]]&amp;"%"</f>
        <v>38%</v>
      </c>
      <c r="Y185" s="16">
        <f t="shared" si="29"/>
        <v>4</v>
      </c>
      <c r="Z1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85" s="11" t="str">
        <f>SUBSTITUTE(Table2[[#This Row],[Time_Spent (hrs)]],"minutes","")</f>
        <v xml:space="preserve">120 </v>
      </c>
      <c r="AB185" s="41">
        <f t="shared" si="42"/>
        <v>2</v>
      </c>
    </row>
    <row r="186" spans="1:28" ht="22.2" customHeight="1" x14ac:dyDescent="0.25">
      <c r="A186" s="11" t="s">
        <v>505</v>
      </c>
      <c r="B186" s="11" t="s">
        <v>3004</v>
      </c>
      <c r="C186" s="11" t="s">
        <v>506</v>
      </c>
      <c r="D186" s="11" t="s">
        <v>69</v>
      </c>
      <c r="E186" s="11" t="s">
        <v>23</v>
      </c>
      <c r="F186" s="12">
        <f>32</f>
        <v>32</v>
      </c>
      <c r="G186" s="13">
        <v>45413</v>
      </c>
      <c r="H186" s="11" t="s">
        <v>66</v>
      </c>
      <c r="I186" s="11" t="s">
        <v>26</v>
      </c>
      <c r="J186" s="14">
        <v>0.88</v>
      </c>
      <c r="K186" s="11">
        <v>2</v>
      </c>
      <c r="L186" s="11" t="s">
        <v>33</v>
      </c>
      <c r="M186" s="11">
        <v>2</v>
      </c>
      <c r="N186" s="15">
        <v>45296</v>
      </c>
      <c r="O186" s="16" t="s">
        <v>4065</v>
      </c>
      <c r="P186" s="16" t="s">
        <v>4066</v>
      </c>
      <c r="Q186" s="16" t="s">
        <v>4067</v>
      </c>
      <c r="R186" s="16" t="s">
        <v>4068</v>
      </c>
      <c r="S186" s="16"/>
      <c r="T186" s="16"/>
      <c r="U186" s="16"/>
      <c r="V186" s="16">
        <f>VALUE(SUBSTITUTE(Table2[[#This Row],[Progress (%)]],"%",""))</f>
        <v>0.88</v>
      </c>
      <c r="W186" s="28">
        <f>IF(Table2[[#This Row],[Progress]]&lt;1,Table2[[#This Row],[Progress]]*100,Table2[[#This Row],[Progress]])</f>
        <v>88</v>
      </c>
      <c r="X186" s="28" t="str">
        <f>Table2[[#This Row],[Column8]]&amp;"%"</f>
        <v>88%</v>
      </c>
      <c r="Y186" s="16">
        <f t="shared" si="29"/>
        <v>5</v>
      </c>
      <c r="Z1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86" s="11" t="str">
        <f>SUBSTITUTE(Table2[[#This Row],[Time_Spent (hrs)]],"mins","")</f>
        <v>2</v>
      </c>
      <c r="AB186" s="41" t="str">
        <f>AA186</f>
        <v>2</v>
      </c>
    </row>
    <row r="187" spans="1:28" ht="22.2" customHeight="1" x14ac:dyDescent="0.25">
      <c r="A187" s="11" t="s">
        <v>507</v>
      </c>
      <c r="B187" s="11" t="s">
        <v>3005</v>
      </c>
      <c r="C187" s="11" t="s">
        <v>508</v>
      </c>
      <c r="D187" s="11" t="s">
        <v>16</v>
      </c>
      <c r="E187" s="11" t="s">
        <v>23</v>
      </c>
      <c r="F187" s="12">
        <f>32</f>
        <v>32</v>
      </c>
      <c r="G187" s="13" t="s">
        <v>509</v>
      </c>
      <c r="H187" s="11" t="s">
        <v>66</v>
      </c>
      <c r="I187" s="11" t="s">
        <v>26</v>
      </c>
      <c r="J187" s="14">
        <v>0.01</v>
      </c>
      <c r="K187" s="11" t="s">
        <v>50</v>
      </c>
      <c r="L187" s="11" t="s">
        <v>27</v>
      </c>
      <c r="M187" s="11">
        <v>4</v>
      </c>
      <c r="N187" s="15">
        <v>45032</v>
      </c>
      <c r="O187" s="16" t="s">
        <v>4469</v>
      </c>
      <c r="P187" s="16" t="s">
        <v>4470</v>
      </c>
      <c r="Q187" s="16" t="s">
        <v>4471</v>
      </c>
      <c r="R187" s="16" t="s">
        <v>4472</v>
      </c>
      <c r="S187" s="16" t="s">
        <v>4473</v>
      </c>
      <c r="T187" s="16"/>
      <c r="U187" s="16"/>
      <c r="V187" s="16">
        <f>VALUE(SUBSTITUTE(Table2[[#This Row],[Progress (%)]],"%",""))</f>
        <v>0.01</v>
      </c>
      <c r="W187" s="28">
        <f>IF(Table2[[#This Row],[Progress]]&lt;1,Table2[[#This Row],[Progress]]*100,Table2[[#This Row],[Progress]])</f>
        <v>1</v>
      </c>
      <c r="X187" s="28" t="str">
        <f>Table2[[#This Row],[Column8]]&amp;"%"</f>
        <v>1%</v>
      </c>
      <c r="Y187" s="16">
        <f t="shared" si="29"/>
        <v>6</v>
      </c>
      <c r="Z1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87" s="11" t="str">
        <f>SUBSTITUTE(Table2[[#This Row],[Time_Spent (hrs)]],"minutes","")</f>
        <v xml:space="preserve">120 </v>
      </c>
      <c r="AB187" s="41">
        <f t="shared" ref="AB187:AB189" si="43">AA187/60</f>
        <v>2</v>
      </c>
    </row>
    <row r="188" spans="1:28" ht="22.2" customHeight="1" x14ac:dyDescent="0.25">
      <c r="A188" s="11" t="s">
        <v>510</v>
      </c>
      <c r="B188" s="11" t="s">
        <v>3006</v>
      </c>
      <c r="C188" s="11" t="s">
        <v>511</v>
      </c>
      <c r="D188" s="11" t="s">
        <v>69</v>
      </c>
      <c r="E188" s="11" t="s">
        <v>41</v>
      </c>
      <c r="F188" s="12">
        <f>32</f>
        <v>32</v>
      </c>
      <c r="G188" s="13" t="s">
        <v>255</v>
      </c>
      <c r="H188" s="11" t="s">
        <v>79</v>
      </c>
      <c r="I188" s="11" t="s">
        <v>47</v>
      </c>
      <c r="J188" s="14">
        <v>0.88</v>
      </c>
      <c r="K188" s="11" t="s">
        <v>50</v>
      </c>
      <c r="L188" s="11" t="s">
        <v>27</v>
      </c>
      <c r="M188" s="11">
        <v>1</v>
      </c>
      <c r="N188" s="15">
        <v>45008</v>
      </c>
      <c r="O188" s="16" t="s">
        <v>4052</v>
      </c>
      <c r="P188" s="16" t="s">
        <v>4053</v>
      </c>
      <c r="Q188" s="16" t="s">
        <v>4257</v>
      </c>
      <c r="R188" s="16"/>
      <c r="S188" s="16"/>
      <c r="T188" s="16"/>
      <c r="U188" s="16"/>
      <c r="V188" s="16">
        <f>VALUE(SUBSTITUTE(Table2[[#This Row],[Progress (%)]],"%",""))</f>
        <v>0.88</v>
      </c>
      <c r="W188" s="28">
        <f>IF(Table2[[#This Row],[Progress]]&lt;1,Table2[[#This Row],[Progress]]*100,Table2[[#This Row],[Progress]])</f>
        <v>88</v>
      </c>
      <c r="X188" s="28" t="str">
        <f>Table2[[#This Row],[Column8]]&amp;"%"</f>
        <v>88%</v>
      </c>
      <c r="Y188" s="16">
        <f t="shared" si="29"/>
        <v>4</v>
      </c>
      <c r="Z1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88" s="11" t="str">
        <f>SUBSTITUTE(Table2[[#This Row],[Time_Spent (hrs)]],"minutes","")</f>
        <v xml:space="preserve">120 </v>
      </c>
      <c r="AB188" s="41">
        <f t="shared" si="43"/>
        <v>2</v>
      </c>
    </row>
    <row r="189" spans="1:28" ht="22.2" customHeight="1" x14ac:dyDescent="0.25">
      <c r="A189" s="11" t="s">
        <v>512</v>
      </c>
      <c r="B189" s="11" t="s">
        <v>3007</v>
      </c>
      <c r="C189" s="11" t="s">
        <v>513</v>
      </c>
      <c r="D189" s="11" t="s">
        <v>69</v>
      </c>
      <c r="E189" s="11" t="s">
        <v>23</v>
      </c>
      <c r="F189" s="18">
        <f>32</f>
        <v>32</v>
      </c>
      <c r="G189" s="13" t="s">
        <v>514</v>
      </c>
      <c r="H189" s="11" t="s">
        <v>97</v>
      </c>
      <c r="I189" s="11" t="s">
        <v>98</v>
      </c>
      <c r="J189" s="14">
        <v>0.76</v>
      </c>
      <c r="K189" s="11" t="s">
        <v>50</v>
      </c>
      <c r="L189" s="11" t="s">
        <v>27</v>
      </c>
      <c r="M189" s="11">
        <v>4</v>
      </c>
      <c r="N189" s="15">
        <v>44786</v>
      </c>
      <c r="O189" s="16" t="s">
        <v>4474</v>
      </c>
      <c r="P189" s="16" t="s">
        <v>4475</v>
      </c>
      <c r="Q189" s="16" t="s">
        <v>4326</v>
      </c>
      <c r="R189" s="16" t="s">
        <v>4327</v>
      </c>
      <c r="S189" s="16" t="s">
        <v>4328</v>
      </c>
      <c r="T189" s="16" t="s">
        <v>4329</v>
      </c>
      <c r="U189" s="16"/>
      <c r="V189" s="16">
        <f>VALUE(SUBSTITUTE(Table2[[#This Row],[Progress (%)]],"%",""))</f>
        <v>0.76</v>
      </c>
      <c r="W189" s="28">
        <f>IF(Table2[[#This Row],[Progress]]&lt;1,Table2[[#This Row],[Progress]]*100,Table2[[#This Row],[Progress]])</f>
        <v>76</v>
      </c>
      <c r="X189" s="28" t="str">
        <f>Table2[[#This Row],[Column8]]&amp;"%"</f>
        <v>76%</v>
      </c>
      <c r="Y189" s="16">
        <f t="shared" si="29"/>
        <v>7</v>
      </c>
      <c r="Z1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89" s="11" t="str">
        <f>SUBSTITUTE(Table2[[#This Row],[Time_Spent (hrs)]],"minutes","")</f>
        <v xml:space="preserve">120 </v>
      </c>
      <c r="AB189" s="41">
        <f t="shared" si="43"/>
        <v>2</v>
      </c>
    </row>
    <row r="190" spans="1:28" ht="22.2" customHeight="1" x14ac:dyDescent="0.25">
      <c r="A190" s="11" t="s">
        <v>515</v>
      </c>
      <c r="B190" s="11" t="s">
        <v>3008</v>
      </c>
      <c r="C190" s="11" t="s">
        <v>516</v>
      </c>
      <c r="D190" s="11" t="s">
        <v>69</v>
      </c>
      <c r="E190" s="11" t="s">
        <v>56</v>
      </c>
      <c r="F190" s="18">
        <f>32</f>
        <v>32</v>
      </c>
      <c r="G190" s="13">
        <v>45780</v>
      </c>
      <c r="H190" s="11" t="s">
        <v>25</v>
      </c>
      <c r="I190" s="11" t="s">
        <v>26</v>
      </c>
      <c r="J190" s="14">
        <v>0.84</v>
      </c>
      <c r="K190" s="11">
        <v>1.5</v>
      </c>
      <c r="L190" s="11" t="s">
        <v>33</v>
      </c>
      <c r="M190" s="17"/>
      <c r="N190" s="15">
        <v>45721</v>
      </c>
      <c r="O190" s="16" t="s">
        <v>4392</v>
      </c>
      <c r="P190" s="16"/>
      <c r="Q190" s="16"/>
      <c r="R190" s="16"/>
      <c r="S190" s="16"/>
      <c r="T190" s="16"/>
      <c r="U190" s="16"/>
      <c r="V190" s="16">
        <f>VALUE(SUBSTITUTE(Table2[[#This Row],[Progress (%)]],"%",""))</f>
        <v>0.84</v>
      </c>
      <c r="W190" s="28">
        <f>IF(Table2[[#This Row],[Progress]]&lt;1,Table2[[#This Row],[Progress]]*100,Table2[[#This Row],[Progress]])</f>
        <v>84</v>
      </c>
      <c r="X190" s="28" t="str">
        <f>Table2[[#This Row],[Column8]]&amp;"%"</f>
        <v>84%</v>
      </c>
      <c r="Y190" s="16">
        <f t="shared" si="29"/>
        <v>2</v>
      </c>
      <c r="Z1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90" s="11" t="str">
        <f>SUBSTITUTE(Table2[[#This Row],[Time_Spent (hrs)]],"mins","")</f>
        <v>1.5</v>
      </c>
      <c r="AB190" s="41" t="str">
        <f t="shared" ref="AB190:AB192" si="44">AA190</f>
        <v>1.5</v>
      </c>
    </row>
    <row r="191" spans="1:28" ht="22.2" customHeight="1" x14ac:dyDescent="0.25">
      <c r="A191" s="11" t="s">
        <v>517</v>
      </c>
      <c r="B191" s="11" t="s">
        <v>3009</v>
      </c>
      <c r="C191" s="11" t="s">
        <v>518</v>
      </c>
      <c r="D191" s="11" t="s">
        <v>16</v>
      </c>
      <c r="E191" s="11" t="s">
        <v>41</v>
      </c>
      <c r="F191" s="18">
        <f>32</f>
        <v>32</v>
      </c>
      <c r="G191" s="13" t="s">
        <v>519</v>
      </c>
      <c r="H191" s="11" t="s">
        <v>18</v>
      </c>
      <c r="I191" s="11" t="s">
        <v>19</v>
      </c>
      <c r="J191" s="14">
        <v>0.95</v>
      </c>
      <c r="K191" s="11">
        <v>2</v>
      </c>
      <c r="L191" s="11" t="s">
        <v>33</v>
      </c>
      <c r="M191" s="11">
        <v>5</v>
      </c>
      <c r="N191" s="15">
        <v>45276</v>
      </c>
      <c r="O191" s="16" t="s">
        <v>4476</v>
      </c>
      <c r="P191" s="16"/>
      <c r="Q191" s="16"/>
      <c r="R191" s="16"/>
      <c r="S191" s="16"/>
      <c r="T191" s="16"/>
      <c r="U191" s="16"/>
      <c r="V191" s="16">
        <f>VALUE(SUBSTITUTE(Table2[[#This Row],[Progress (%)]],"%",""))</f>
        <v>0.95</v>
      </c>
      <c r="W191" s="28">
        <f>IF(Table2[[#This Row],[Progress]]&lt;1,Table2[[#This Row],[Progress]]*100,Table2[[#This Row],[Progress]])</f>
        <v>95</v>
      </c>
      <c r="X191" s="28" t="str">
        <f>Table2[[#This Row],[Column8]]&amp;"%"</f>
        <v>95%</v>
      </c>
      <c r="Y191" s="16">
        <f t="shared" si="29"/>
        <v>2</v>
      </c>
      <c r="Z1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91" s="11" t="str">
        <f>SUBSTITUTE(Table2[[#This Row],[Time_Spent (hrs)]],"mins","")</f>
        <v>2</v>
      </c>
      <c r="AB191" s="41" t="str">
        <f t="shared" si="44"/>
        <v>2</v>
      </c>
    </row>
    <row r="192" spans="1:28" ht="22.2" customHeight="1" x14ac:dyDescent="0.25">
      <c r="A192" s="11" t="s">
        <v>520</v>
      </c>
      <c r="B192" s="11" t="s">
        <v>3010</v>
      </c>
      <c r="C192" s="11" t="s">
        <v>521</v>
      </c>
      <c r="D192" s="11" t="s">
        <v>16</v>
      </c>
      <c r="E192" s="11" t="s">
        <v>56</v>
      </c>
      <c r="F192" s="12">
        <f>32</f>
        <v>32</v>
      </c>
      <c r="G192" s="13">
        <v>44720</v>
      </c>
      <c r="H192" s="11" t="s">
        <v>25</v>
      </c>
      <c r="I192" s="11" t="s">
        <v>26</v>
      </c>
      <c r="J192" s="14">
        <v>0.61</v>
      </c>
      <c r="K192" s="11">
        <v>2</v>
      </c>
      <c r="L192" s="11" t="s">
        <v>27</v>
      </c>
      <c r="M192" s="11">
        <v>1</v>
      </c>
      <c r="N192" s="15">
        <v>44779</v>
      </c>
      <c r="O192" s="16" t="s">
        <v>4371</v>
      </c>
      <c r="P192" s="16" t="s">
        <v>4474</v>
      </c>
      <c r="Q192" s="16"/>
      <c r="R192" s="16"/>
      <c r="S192" s="16"/>
      <c r="T192" s="16"/>
      <c r="U192" s="16"/>
      <c r="V192" s="16">
        <f>VALUE(SUBSTITUTE(Table2[[#This Row],[Progress (%)]],"%",""))</f>
        <v>0.61</v>
      </c>
      <c r="W192" s="28">
        <f>IF(Table2[[#This Row],[Progress]]&lt;1,Table2[[#This Row],[Progress]]*100,Table2[[#This Row],[Progress]])</f>
        <v>61</v>
      </c>
      <c r="X192" s="28" t="str">
        <f>Table2[[#This Row],[Column8]]&amp;"%"</f>
        <v>61%</v>
      </c>
      <c r="Y192" s="16">
        <f t="shared" si="29"/>
        <v>3</v>
      </c>
      <c r="Z1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92" s="11" t="str">
        <f>SUBSTITUTE(Table2[[#This Row],[Time_Spent (hrs)]],"mins","")</f>
        <v>2</v>
      </c>
      <c r="AB192" s="41" t="str">
        <f t="shared" si="44"/>
        <v>2</v>
      </c>
    </row>
    <row r="193" spans="1:28" ht="22.2" customHeight="1" x14ac:dyDescent="0.25">
      <c r="A193" s="11" t="s">
        <v>522</v>
      </c>
      <c r="B193" s="11" t="s">
        <v>3011</v>
      </c>
      <c r="C193" s="11" t="s">
        <v>523</v>
      </c>
      <c r="D193" s="11" t="s">
        <v>16</v>
      </c>
      <c r="E193" s="11" t="s">
        <v>56</v>
      </c>
      <c r="F193" s="12">
        <v>27</v>
      </c>
      <c r="G193" s="13" t="s">
        <v>103</v>
      </c>
      <c r="H193" s="11" t="s">
        <v>42</v>
      </c>
      <c r="I193" s="11" t="s">
        <v>32</v>
      </c>
      <c r="J193" s="14">
        <v>0.6</v>
      </c>
      <c r="K193" s="11">
        <v>45</v>
      </c>
      <c r="L193" s="11" t="s">
        <v>27</v>
      </c>
      <c r="M193" s="11">
        <v>1</v>
      </c>
      <c r="N193" s="15">
        <v>45643</v>
      </c>
      <c r="O193" s="16" t="s">
        <v>4477</v>
      </c>
      <c r="P193" s="16" t="s">
        <v>4381</v>
      </c>
      <c r="Q193" s="16" t="s">
        <v>4382</v>
      </c>
      <c r="R193" s="16"/>
      <c r="S193" s="16"/>
      <c r="T193" s="16"/>
      <c r="U193" s="16"/>
      <c r="V193" s="16">
        <f>VALUE(SUBSTITUTE(Table2[[#This Row],[Progress (%)]],"%",""))</f>
        <v>0.6</v>
      </c>
      <c r="W193" s="28">
        <f>IF(Table2[[#This Row],[Progress]]&lt;1,Table2[[#This Row],[Progress]]*100,Table2[[#This Row],[Progress]])</f>
        <v>60</v>
      </c>
      <c r="X193" s="28" t="str">
        <f>Table2[[#This Row],[Column8]]&amp;"%"</f>
        <v>60%</v>
      </c>
      <c r="Y193" s="16">
        <f t="shared" si="29"/>
        <v>4</v>
      </c>
      <c r="Z1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93" s="11" t="str">
        <f>SUBSTITUTE(Table2[[#This Row],[Time_Spent (hrs)]],"mins","")</f>
        <v>45</v>
      </c>
      <c r="AB193" s="41">
        <f>AA193/60</f>
        <v>0.75</v>
      </c>
    </row>
    <row r="194" spans="1:28" ht="22.2" customHeight="1" x14ac:dyDescent="0.25">
      <c r="A194" s="11" t="s">
        <v>524</v>
      </c>
      <c r="B194" s="11" t="s">
        <v>3012</v>
      </c>
      <c r="C194" s="11" t="s">
        <v>525</v>
      </c>
      <c r="D194" s="11" t="s">
        <v>16</v>
      </c>
      <c r="E194" s="11" t="s">
        <v>23</v>
      </c>
      <c r="F194" s="18">
        <f>32</f>
        <v>32</v>
      </c>
      <c r="G194" s="13" t="s">
        <v>383</v>
      </c>
      <c r="H194" s="11" t="s">
        <v>198</v>
      </c>
      <c r="I194" s="11" t="s">
        <v>19</v>
      </c>
      <c r="J194" s="14">
        <v>0.94</v>
      </c>
      <c r="K194" s="11" t="s">
        <v>38</v>
      </c>
      <c r="L194" s="11" t="s">
        <v>33</v>
      </c>
      <c r="M194" s="11">
        <v>2</v>
      </c>
      <c r="N194" s="15">
        <v>44772</v>
      </c>
      <c r="O194" s="16" t="s">
        <v>4370</v>
      </c>
      <c r="P194" s="16"/>
      <c r="Q194" s="16"/>
      <c r="R194" s="16"/>
      <c r="S194" s="16"/>
      <c r="T194" s="16"/>
      <c r="U194" s="16"/>
      <c r="V194" s="16">
        <f>VALUE(SUBSTITUTE(Table2[[#This Row],[Progress (%)]],"%",""))</f>
        <v>0.94</v>
      </c>
      <c r="W194" s="28">
        <f>IF(Table2[[#This Row],[Progress]]&lt;1,Table2[[#This Row],[Progress]]*100,Table2[[#This Row],[Progress]])</f>
        <v>94</v>
      </c>
      <c r="X194" s="28" t="str">
        <f>Table2[[#This Row],[Column8]]&amp;"%"</f>
        <v>94%</v>
      </c>
      <c r="Y194" s="16">
        <f t="shared" ref="Y194:Y257" si="45">COUNTA(N194:U194)</f>
        <v>2</v>
      </c>
      <c r="Z1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94" s="11" t="str">
        <f>SUBSTITUTE(Table2[[#This Row],[Time_Spent (hrs)]],"hour","")</f>
        <v xml:space="preserve">1 </v>
      </c>
      <c r="AB194" s="41" t="str">
        <f>AA194</f>
        <v xml:space="preserve">1 </v>
      </c>
    </row>
    <row r="195" spans="1:28" ht="22.2" customHeight="1" x14ac:dyDescent="0.25">
      <c r="A195" s="11" t="s">
        <v>526</v>
      </c>
      <c r="B195" s="11" t="s">
        <v>3013</v>
      </c>
      <c r="C195" s="11" t="s">
        <v>527</v>
      </c>
      <c r="D195" s="11" t="s">
        <v>69</v>
      </c>
      <c r="E195" s="11" t="s">
        <v>64</v>
      </c>
      <c r="F195" s="18">
        <f>32</f>
        <v>32</v>
      </c>
      <c r="G195" s="13" t="s">
        <v>528</v>
      </c>
      <c r="H195" s="11" t="s">
        <v>156</v>
      </c>
      <c r="I195" s="11" t="s">
        <v>98</v>
      </c>
      <c r="J195" s="14">
        <v>0.78</v>
      </c>
      <c r="K195" s="11" t="s">
        <v>50</v>
      </c>
      <c r="L195" s="11" t="s">
        <v>27</v>
      </c>
      <c r="M195" s="11">
        <v>2</v>
      </c>
      <c r="N195" s="15">
        <v>45217</v>
      </c>
      <c r="O195" s="16" t="s">
        <v>4478</v>
      </c>
      <c r="P195" s="16" t="s">
        <v>4479</v>
      </c>
      <c r="Q195" s="16" t="s">
        <v>4480</v>
      </c>
      <c r="R195" s="16" t="s">
        <v>4481</v>
      </c>
      <c r="S195" s="16" t="s">
        <v>4482</v>
      </c>
      <c r="T195" s="16" t="s">
        <v>4483</v>
      </c>
      <c r="U195" s="16"/>
      <c r="V195" s="16">
        <f>VALUE(SUBSTITUTE(Table2[[#This Row],[Progress (%)]],"%",""))</f>
        <v>0.78</v>
      </c>
      <c r="W195" s="28">
        <f>IF(Table2[[#This Row],[Progress]]&lt;1,Table2[[#This Row],[Progress]]*100,Table2[[#This Row],[Progress]])</f>
        <v>78</v>
      </c>
      <c r="X195" s="28" t="str">
        <f>Table2[[#This Row],[Column8]]&amp;"%"</f>
        <v>78%</v>
      </c>
      <c r="Y195" s="16">
        <f t="shared" si="45"/>
        <v>7</v>
      </c>
      <c r="Z1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95" s="11" t="str">
        <f>SUBSTITUTE(Table2[[#This Row],[Time_Spent (hrs)]],"minutes","")</f>
        <v xml:space="preserve">120 </v>
      </c>
      <c r="AB195" s="41">
        <f>AA195/60</f>
        <v>2</v>
      </c>
    </row>
    <row r="196" spans="1:28" ht="22.2" customHeight="1" x14ac:dyDescent="0.25">
      <c r="A196" s="11" t="s">
        <v>529</v>
      </c>
      <c r="B196" s="11" t="s">
        <v>3014</v>
      </c>
      <c r="C196" s="11" t="s">
        <v>530</v>
      </c>
      <c r="D196" s="11" t="s">
        <v>16</v>
      </c>
      <c r="E196" s="11" t="s">
        <v>56</v>
      </c>
      <c r="F196" s="18">
        <f>32</f>
        <v>32</v>
      </c>
      <c r="G196" s="13" t="s">
        <v>420</v>
      </c>
      <c r="H196" s="11" t="s">
        <v>66</v>
      </c>
      <c r="I196" s="11" t="s">
        <v>26</v>
      </c>
      <c r="J196" s="14">
        <v>0.57999999999999996</v>
      </c>
      <c r="K196" s="11">
        <v>2</v>
      </c>
      <c r="L196" s="11" t="s">
        <v>27</v>
      </c>
      <c r="M196" s="11">
        <v>1</v>
      </c>
      <c r="N196" s="15">
        <v>45585</v>
      </c>
      <c r="O196" s="16" t="s">
        <v>4395</v>
      </c>
      <c r="P196" s="16" t="s">
        <v>4396</v>
      </c>
      <c r="Q196" s="16"/>
      <c r="R196" s="16"/>
      <c r="S196" s="16"/>
      <c r="T196" s="16"/>
      <c r="U196" s="16"/>
      <c r="V196" s="16">
        <f>VALUE(SUBSTITUTE(Table2[[#This Row],[Progress (%)]],"%",""))</f>
        <v>0.57999999999999996</v>
      </c>
      <c r="W196" s="28">
        <f>IF(Table2[[#This Row],[Progress]]&lt;1,Table2[[#This Row],[Progress]]*100,Table2[[#This Row],[Progress]])</f>
        <v>57.999999999999993</v>
      </c>
      <c r="X196" s="28" t="str">
        <f>Table2[[#This Row],[Column8]]&amp;"%"</f>
        <v>58%</v>
      </c>
      <c r="Y196" s="16">
        <f t="shared" si="45"/>
        <v>3</v>
      </c>
      <c r="Z1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96" s="11" t="str">
        <f>SUBSTITUTE(Table2[[#This Row],[Time_Spent (hrs)]],"mins","")</f>
        <v>2</v>
      </c>
      <c r="AB196" s="41" t="str">
        <f t="shared" ref="AB196:AB197" si="46">AA196</f>
        <v>2</v>
      </c>
    </row>
    <row r="197" spans="1:28" ht="22.2" customHeight="1" x14ac:dyDescent="0.25">
      <c r="A197" s="11" t="s">
        <v>531</v>
      </c>
      <c r="B197" s="11" t="s">
        <v>3015</v>
      </c>
      <c r="C197" s="11" t="s">
        <v>532</v>
      </c>
      <c r="D197" s="11" t="s">
        <v>16</v>
      </c>
      <c r="E197" s="11" t="s">
        <v>56</v>
      </c>
      <c r="F197" s="18">
        <f>32</f>
        <v>32</v>
      </c>
      <c r="G197" s="13">
        <v>45631</v>
      </c>
      <c r="H197" s="11" t="s">
        <v>42</v>
      </c>
      <c r="I197" s="11" t="s">
        <v>32</v>
      </c>
      <c r="J197" s="14">
        <v>0.38</v>
      </c>
      <c r="K197" s="11" t="s">
        <v>38</v>
      </c>
      <c r="L197" s="11" t="s">
        <v>27</v>
      </c>
      <c r="M197" s="11">
        <v>5</v>
      </c>
      <c r="N197" s="15">
        <v>45424</v>
      </c>
      <c r="O197" s="16" t="s">
        <v>4144</v>
      </c>
      <c r="P197" s="16" t="s">
        <v>4145</v>
      </c>
      <c r="Q197" s="16"/>
      <c r="R197" s="16"/>
      <c r="S197" s="16"/>
      <c r="T197" s="16"/>
      <c r="U197" s="16"/>
      <c r="V197" s="16">
        <f>VALUE(SUBSTITUTE(Table2[[#This Row],[Progress (%)]],"%",""))</f>
        <v>0.38</v>
      </c>
      <c r="W197" s="28">
        <f>IF(Table2[[#This Row],[Progress]]&lt;1,Table2[[#This Row],[Progress]]*100,Table2[[#This Row],[Progress]])</f>
        <v>38</v>
      </c>
      <c r="X197" s="28" t="str">
        <f>Table2[[#This Row],[Column8]]&amp;"%"</f>
        <v>38%</v>
      </c>
      <c r="Y197" s="16">
        <f t="shared" si="45"/>
        <v>3</v>
      </c>
      <c r="Z1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97" s="11" t="str">
        <f>SUBSTITUTE(Table2[[#This Row],[Time_Spent (hrs)]],"hour","")</f>
        <v xml:space="preserve">1 </v>
      </c>
      <c r="AB197" s="41" t="str">
        <f t="shared" si="46"/>
        <v xml:space="preserve">1 </v>
      </c>
    </row>
    <row r="198" spans="1:28" ht="22.2" customHeight="1" x14ac:dyDescent="0.25">
      <c r="A198" s="11" t="s">
        <v>533</v>
      </c>
      <c r="B198" s="11" t="s">
        <v>3016</v>
      </c>
      <c r="C198" s="11" t="s">
        <v>534</v>
      </c>
      <c r="D198" s="11" t="s">
        <v>69</v>
      </c>
      <c r="E198" s="11" t="s">
        <v>23</v>
      </c>
      <c r="F198" s="18">
        <f>32</f>
        <v>32</v>
      </c>
      <c r="G198" s="13">
        <v>45018</v>
      </c>
      <c r="H198" s="11" t="s">
        <v>97</v>
      </c>
      <c r="I198" s="11" t="s">
        <v>98</v>
      </c>
      <c r="J198" s="14">
        <v>0.73</v>
      </c>
      <c r="K198" s="11" t="s">
        <v>50</v>
      </c>
      <c r="L198" s="11" t="s">
        <v>33</v>
      </c>
      <c r="M198" s="11">
        <v>4</v>
      </c>
      <c r="N198" s="15">
        <v>44961</v>
      </c>
      <c r="O198" s="16" t="s">
        <v>4103</v>
      </c>
      <c r="P198" s="16" t="s">
        <v>4321</v>
      </c>
      <c r="Q198" s="16" t="s">
        <v>4322</v>
      </c>
      <c r="R198" s="16" t="s">
        <v>4323</v>
      </c>
      <c r="S198" s="16" t="s">
        <v>4324</v>
      </c>
      <c r="T198" s="16" t="s">
        <v>4325</v>
      </c>
      <c r="U198" s="16"/>
      <c r="V198" s="16">
        <f>VALUE(SUBSTITUTE(Table2[[#This Row],[Progress (%)]],"%",""))</f>
        <v>0.73</v>
      </c>
      <c r="W198" s="28">
        <f>IF(Table2[[#This Row],[Progress]]&lt;1,Table2[[#This Row],[Progress]]*100,Table2[[#This Row],[Progress]])</f>
        <v>73</v>
      </c>
      <c r="X198" s="28" t="str">
        <f>Table2[[#This Row],[Column8]]&amp;"%"</f>
        <v>73%</v>
      </c>
      <c r="Y198" s="16">
        <f t="shared" si="45"/>
        <v>7</v>
      </c>
      <c r="Z1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98" s="11" t="str">
        <f>SUBSTITUTE(Table2[[#This Row],[Time_Spent (hrs)]],"minutes","")</f>
        <v xml:space="preserve">120 </v>
      </c>
      <c r="AB198" s="41">
        <f>AA198/60</f>
        <v>2</v>
      </c>
    </row>
    <row r="199" spans="1:28" ht="22.2" customHeight="1" x14ac:dyDescent="0.25">
      <c r="A199" s="11" t="s">
        <v>535</v>
      </c>
      <c r="B199" s="11" t="s">
        <v>3017</v>
      </c>
      <c r="C199" s="11" t="s">
        <v>536</v>
      </c>
      <c r="D199" s="11" t="s">
        <v>16</v>
      </c>
      <c r="E199" s="11" t="s">
        <v>56</v>
      </c>
      <c r="F199" s="18">
        <f>32</f>
        <v>32</v>
      </c>
      <c r="G199" s="13" t="s">
        <v>94</v>
      </c>
      <c r="H199" s="11" t="s">
        <v>42</v>
      </c>
      <c r="I199" s="11" t="s">
        <v>32</v>
      </c>
      <c r="J199" s="14">
        <v>0.62</v>
      </c>
      <c r="K199" s="11">
        <v>2</v>
      </c>
      <c r="L199" s="11" t="s">
        <v>33</v>
      </c>
      <c r="M199" s="11">
        <v>2</v>
      </c>
      <c r="N199" s="15">
        <v>45124</v>
      </c>
      <c r="O199" s="16"/>
      <c r="P199" s="16"/>
      <c r="Q199" s="16"/>
      <c r="R199" s="16"/>
      <c r="S199" s="16"/>
      <c r="T199" s="16"/>
      <c r="U199" s="16"/>
      <c r="V199" s="16">
        <f>VALUE(SUBSTITUTE(Table2[[#This Row],[Progress (%)]],"%",""))</f>
        <v>0.62</v>
      </c>
      <c r="W199" s="28">
        <f>IF(Table2[[#This Row],[Progress]]&lt;1,Table2[[#This Row],[Progress]]*100,Table2[[#This Row],[Progress]])</f>
        <v>62</v>
      </c>
      <c r="X199" s="28" t="str">
        <f>Table2[[#This Row],[Column8]]&amp;"%"</f>
        <v>62%</v>
      </c>
      <c r="Y199" s="16">
        <f t="shared" si="45"/>
        <v>1</v>
      </c>
      <c r="Z1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99" s="11" t="str">
        <f>SUBSTITUTE(Table2[[#This Row],[Time_Spent (hrs)]],"mins","")</f>
        <v>2</v>
      </c>
      <c r="AB199" s="41" t="str">
        <f>AA199</f>
        <v>2</v>
      </c>
    </row>
    <row r="200" spans="1:28" ht="22.2" customHeight="1" x14ac:dyDescent="0.25">
      <c r="A200" s="11" t="s">
        <v>537</v>
      </c>
      <c r="B200" s="11" t="s">
        <v>3018</v>
      </c>
      <c r="C200" s="11" t="s">
        <v>538</v>
      </c>
      <c r="D200" s="11" t="s">
        <v>69</v>
      </c>
      <c r="E200" s="11" t="s">
        <v>41</v>
      </c>
      <c r="F200" s="18">
        <f>32</f>
        <v>32</v>
      </c>
      <c r="G200" s="13" t="s">
        <v>539</v>
      </c>
      <c r="H200" s="11" t="s">
        <v>104</v>
      </c>
      <c r="I200" s="11" t="s">
        <v>47</v>
      </c>
      <c r="J200" s="14">
        <v>0.97</v>
      </c>
      <c r="K200" s="11">
        <v>45</v>
      </c>
      <c r="L200" s="11" t="s">
        <v>33</v>
      </c>
      <c r="M200" s="11">
        <v>2</v>
      </c>
      <c r="N200" s="15">
        <v>45164</v>
      </c>
      <c r="O200" s="16" t="s">
        <v>4484</v>
      </c>
      <c r="P200" s="16"/>
      <c r="Q200" s="16"/>
      <c r="R200" s="16"/>
      <c r="S200" s="16"/>
      <c r="T200" s="16"/>
      <c r="U200" s="16"/>
      <c r="V200" s="16">
        <f>VALUE(SUBSTITUTE(Table2[[#This Row],[Progress (%)]],"%",""))</f>
        <v>0.97</v>
      </c>
      <c r="W200" s="28">
        <f>IF(Table2[[#This Row],[Progress]]&lt;1,Table2[[#This Row],[Progress]]*100,Table2[[#This Row],[Progress]])</f>
        <v>97</v>
      </c>
      <c r="X200" s="28" t="str">
        <f>Table2[[#This Row],[Column8]]&amp;"%"</f>
        <v>97%</v>
      </c>
      <c r="Y200" s="16">
        <f t="shared" si="45"/>
        <v>2</v>
      </c>
      <c r="Z2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00" s="11" t="str">
        <f>SUBSTITUTE(Table2[[#This Row],[Time_Spent (hrs)]],"mins","")</f>
        <v>45</v>
      </c>
      <c r="AB200" s="41">
        <f t="shared" ref="AB200:AB205" si="47">AA200/60</f>
        <v>0.75</v>
      </c>
    </row>
    <row r="201" spans="1:28" ht="22.2" customHeight="1" x14ac:dyDescent="0.25">
      <c r="A201" s="11" t="s">
        <v>540</v>
      </c>
      <c r="B201" s="11" t="s">
        <v>3019</v>
      </c>
      <c r="C201" s="11" t="s">
        <v>541</v>
      </c>
      <c r="D201" s="11" t="s">
        <v>69</v>
      </c>
      <c r="E201" s="11" t="s">
        <v>41</v>
      </c>
      <c r="F201" s="12">
        <v>35</v>
      </c>
      <c r="G201" s="13">
        <v>45323</v>
      </c>
      <c r="H201" s="11" t="s">
        <v>25</v>
      </c>
      <c r="I201" s="11" t="s">
        <v>26</v>
      </c>
      <c r="J201" s="14">
        <v>0.99</v>
      </c>
      <c r="K201" s="11">
        <v>45</v>
      </c>
      <c r="L201" s="11" t="s">
        <v>27</v>
      </c>
      <c r="M201" s="11">
        <v>5</v>
      </c>
      <c r="N201" s="15">
        <v>45293</v>
      </c>
      <c r="O201" s="16" t="s">
        <v>4485</v>
      </c>
      <c r="P201" s="16"/>
      <c r="Q201" s="16"/>
      <c r="R201" s="16"/>
      <c r="S201" s="16"/>
      <c r="T201" s="16"/>
      <c r="U201" s="16"/>
      <c r="V201" s="16">
        <f>VALUE(SUBSTITUTE(Table2[[#This Row],[Progress (%)]],"%",""))</f>
        <v>0.99</v>
      </c>
      <c r="W201" s="28">
        <f>IF(Table2[[#This Row],[Progress]]&lt;1,Table2[[#This Row],[Progress]]*100,Table2[[#This Row],[Progress]])</f>
        <v>99</v>
      </c>
      <c r="X201" s="28" t="str">
        <f>Table2[[#This Row],[Column8]]&amp;"%"</f>
        <v>99%</v>
      </c>
      <c r="Y201" s="16">
        <f t="shared" si="45"/>
        <v>2</v>
      </c>
      <c r="Z2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01" s="11" t="str">
        <f>SUBSTITUTE(Table2[[#This Row],[Time_Spent (hrs)]],"mins","")</f>
        <v>45</v>
      </c>
      <c r="AB201" s="41">
        <f t="shared" si="47"/>
        <v>0.75</v>
      </c>
    </row>
    <row r="202" spans="1:28" ht="22.2" customHeight="1" x14ac:dyDescent="0.25">
      <c r="A202" s="11" t="s">
        <v>542</v>
      </c>
      <c r="B202" s="11" t="s">
        <v>3020</v>
      </c>
      <c r="C202" s="11" t="s">
        <v>543</v>
      </c>
      <c r="D202" s="11" t="s">
        <v>16</v>
      </c>
      <c r="E202" s="11" t="s">
        <v>64</v>
      </c>
      <c r="F202" s="12">
        <f>32</f>
        <v>32</v>
      </c>
      <c r="G202" s="13" t="s">
        <v>544</v>
      </c>
      <c r="H202" s="11" t="s">
        <v>111</v>
      </c>
      <c r="I202" s="11" t="s">
        <v>98</v>
      </c>
      <c r="J202" s="14">
        <v>0.11</v>
      </c>
      <c r="K202" s="11" t="s">
        <v>50</v>
      </c>
      <c r="L202" s="11" t="s">
        <v>27</v>
      </c>
      <c r="M202" s="11">
        <v>4</v>
      </c>
      <c r="N202" s="15">
        <v>45562</v>
      </c>
      <c r="O202" s="16"/>
      <c r="P202" s="16"/>
      <c r="Q202" s="16"/>
      <c r="R202" s="16"/>
      <c r="S202" s="16"/>
      <c r="T202" s="16"/>
      <c r="U202" s="16"/>
      <c r="V202" s="16">
        <f>VALUE(SUBSTITUTE(Table2[[#This Row],[Progress (%)]],"%",""))</f>
        <v>0.11</v>
      </c>
      <c r="W202" s="28">
        <f>IF(Table2[[#This Row],[Progress]]&lt;1,Table2[[#This Row],[Progress]]*100,Table2[[#This Row],[Progress]])</f>
        <v>11</v>
      </c>
      <c r="X202" s="28" t="str">
        <f>Table2[[#This Row],[Column8]]&amp;"%"</f>
        <v>11%</v>
      </c>
      <c r="Y202" s="16">
        <f t="shared" si="45"/>
        <v>1</v>
      </c>
      <c r="Z20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02" s="11" t="str">
        <f>SUBSTITUTE(Table2[[#This Row],[Time_Spent (hrs)]],"minutes","")</f>
        <v xml:space="preserve">120 </v>
      </c>
      <c r="AB202" s="41">
        <f t="shared" si="47"/>
        <v>2</v>
      </c>
    </row>
    <row r="203" spans="1:28" ht="22.2" customHeight="1" x14ac:dyDescent="0.25">
      <c r="A203" s="11" t="s">
        <v>545</v>
      </c>
      <c r="B203" s="11" t="s">
        <v>3021</v>
      </c>
      <c r="C203" s="11" t="s">
        <v>546</v>
      </c>
      <c r="D203" s="11" t="s">
        <v>16</v>
      </c>
      <c r="E203" s="11" t="s">
        <v>23</v>
      </c>
      <c r="F203" s="12">
        <f>32</f>
        <v>32</v>
      </c>
      <c r="G203" s="13">
        <v>45209</v>
      </c>
      <c r="H203" s="11" t="s">
        <v>25</v>
      </c>
      <c r="I203" s="11" t="s">
        <v>26</v>
      </c>
      <c r="J203" s="14">
        <v>0.01</v>
      </c>
      <c r="K203" s="11" t="s">
        <v>20</v>
      </c>
      <c r="L203" s="11" t="s">
        <v>27</v>
      </c>
      <c r="M203" s="11">
        <v>2</v>
      </c>
      <c r="N203" s="15">
        <v>45209</v>
      </c>
      <c r="O203" s="16" t="s">
        <v>4486</v>
      </c>
      <c r="P203" s="16" t="s">
        <v>4487</v>
      </c>
      <c r="Q203" s="16" t="s">
        <v>4488</v>
      </c>
      <c r="R203" s="16" t="s">
        <v>4489</v>
      </c>
      <c r="S203" s="16" t="s">
        <v>4307</v>
      </c>
      <c r="T203" s="16" t="s">
        <v>4490</v>
      </c>
      <c r="U203" s="16"/>
      <c r="V203" s="16">
        <f>VALUE(SUBSTITUTE(Table2[[#This Row],[Progress (%)]],"%",""))</f>
        <v>0.01</v>
      </c>
      <c r="W203" s="28">
        <f>IF(Table2[[#This Row],[Progress]]&lt;1,Table2[[#This Row],[Progress]]*100,Table2[[#This Row],[Progress]])</f>
        <v>1</v>
      </c>
      <c r="X203" s="28" t="str">
        <f>Table2[[#This Row],[Column8]]&amp;"%"</f>
        <v>1%</v>
      </c>
      <c r="Y203" s="16">
        <f t="shared" si="45"/>
        <v>7</v>
      </c>
      <c r="Z20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03" s="11" t="str">
        <f>SUBSTITUTE(Table2[[#This Row],[Time_Spent (hrs)]],"mins","")</f>
        <v xml:space="preserve">90 </v>
      </c>
      <c r="AB203" s="41">
        <f t="shared" si="47"/>
        <v>1.5</v>
      </c>
    </row>
    <row r="204" spans="1:28" ht="22.2" customHeight="1" x14ac:dyDescent="0.25">
      <c r="A204" s="11" t="s">
        <v>547</v>
      </c>
      <c r="B204" s="11" t="s">
        <v>3022</v>
      </c>
      <c r="C204" s="11" t="s">
        <v>548</v>
      </c>
      <c r="D204" s="11" t="s">
        <v>69</v>
      </c>
      <c r="E204" s="11" t="s">
        <v>23</v>
      </c>
      <c r="F204" s="12">
        <f>32</f>
        <v>32</v>
      </c>
      <c r="G204" s="13" t="s">
        <v>549</v>
      </c>
      <c r="H204" s="11" t="s">
        <v>42</v>
      </c>
      <c r="I204" s="11" t="s">
        <v>32</v>
      </c>
      <c r="J204" s="14">
        <v>0.86</v>
      </c>
      <c r="K204" s="11">
        <v>45</v>
      </c>
      <c r="L204" s="11" t="s">
        <v>33</v>
      </c>
      <c r="M204" s="11">
        <v>6</v>
      </c>
      <c r="N204" s="15">
        <v>45002</v>
      </c>
      <c r="O204" s="16" t="s">
        <v>4491</v>
      </c>
      <c r="P204" s="16" t="s">
        <v>4492</v>
      </c>
      <c r="Q204" s="16" t="s">
        <v>4493</v>
      </c>
      <c r="R204" s="16" t="s">
        <v>4494</v>
      </c>
      <c r="S204" s="16"/>
      <c r="T204" s="16"/>
      <c r="U204" s="16"/>
      <c r="V204" s="16">
        <f>VALUE(SUBSTITUTE(Table2[[#This Row],[Progress (%)]],"%",""))</f>
        <v>0.86</v>
      </c>
      <c r="W204" s="28">
        <f>IF(Table2[[#This Row],[Progress]]&lt;1,Table2[[#This Row],[Progress]]*100,Table2[[#This Row],[Progress]])</f>
        <v>86</v>
      </c>
      <c r="X204" s="28" t="str">
        <f>Table2[[#This Row],[Column8]]&amp;"%"</f>
        <v>86%</v>
      </c>
      <c r="Y204" s="16">
        <f t="shared" si="45"/>
        <v>5</v>
      </c>
      <c r="Z20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04" s="11" t="str">
        <f>SUBSTITUTE(Table2[[#This Row],[Time_Spent (hrs)]],"mins","")</f>
        <v>45</v>
      </c>
      <c r="AB204" s="41">
        <f t="shared" si="47"/>
        <v>0.75</v>
      </c>
    </row>
    <row r="205" spans="1:28" ht="22.2" customHeight="1" x14ac:dyDescent="0.25">
      <c r="A205" s="11" t="s">
        <v>550</v>
      </c>
      <c r="B205" s="11" t="s">
        <v>3023</v>
      </c>
      <c r="C205" s="11" t="s">
        <v>551</v>
      </c>
      <c r="D205" s="11" t="s">
        <v>69</v>
      </c>
      <c r="E205" s="11" t="s">
        <v>56</v>
      </c>
      <c r="F205" s="18">
        <f>32</f>
        <v>32</v>
      </c>
      <c r="G205" s="13" t="s">
        <v>552</v>
      </c>
      <c r="H205" s="11" t="s">
        <v>156</v>
      </c>
      <c r="I205" s="11" t="s">
        <v>98</v>
      </c>
      <c r="J205" s="14">
        <v>0.86</v>
      </c>
      <c r="K205" s="11" t="s">
        <v>20</v>
      </c>
      <c r="L205" s="11" t="s">
        <v>27</v>
      </c>
      <c r="M205" s="11">
        <v>4</v>
      </c>
      <c r="N205" s="15">
        <v>45435</v>
      </c>
      <c r="O205" s="16" t="s">
        <v>4495</v>
      </c>
      <c r="P205" s="16" t="s">
        <v>4496</v>
      </c>
      <c r="Q205" s="16" t="s">
        <v>4497</v>
      </c>
      <c r="R205" s="16" t="s">
        <v>4498</v>
      </c>
      <c r="S205" s="16" t="s">
        <v>4499</v>
      </c>
      <c r="T205" s="16"/>
      <c r="U205" s="16"/>
      <c r="V205" s="16">
        <f>VALUE(SUBSTITUTE(Table2[[#This Row],[Progress (%)]],"%",""))</f>
        <v>0.86</v>
      </c>
      <c r="W205" s="28">
        <f>IF(Table2[[#This Row],[Progress]]&lt;1,Table2[[#This Row],[Progress]]*100,Table2[[#This Row],[Progress]])</f>
        <v>86</v>
      </c>
      <c r="X205" s="28" t="str">
        <f>Table2[[#This Row],[Column8]]&amp;"%"</f>
        <v>86%</v>
      </c>
      <c r="Y205" s="16">
        <f t="shared" si="45"/>
        <v>6</v>
      </c>
      <c r="Z20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05" s="11" t="str">
        <f>SUBSTITUTE(Table2[[#This Row],[Time_Spent (hrs)]],"mins","")</f>
        <v xml:space="preserve">90 </v>
      </c>
      <c r="AB205" s="41">
        <f t="shared" si="47"/>
        <v>1.5</v>
      </c>
    </row>
    <row r="206" spans="1:28" ht="22.2" customHeight="1" x14ac:dyDescent="0.25">
      <c r="A206" s="11" t="s">
        <v>553</v>
      </c>
      <c r="B206" s="11" t="s">
        <v>3024</v>
      </c>
      <c r="C206" s="11" t="s">
        <v>554</v>
      </c>
      <c r="D206" s="11" t="s">
        <v>69</v>
      </c>
      <c r="E206" s="11" t="s">
        <v>56</v>
      </c>
      <c r="F206" s="18">
        <f>32</f>
        <v>32</v>
      </c>
      <c r="G206" s="13" t="s">
        <v>344</v>
      </c>
      <c r="H206" s="11" t="s">
        <v>79</v>
      </c>
      <c r="I206" s="11" t="s">
        <v>47</v>
      </c>
      <c r="J206" s="14">
        <v>0.47</v>
      </c>
      <c r="K206" s="11" t="s">
        <v>38</v>
      </c>
      <c r="L206" s="11" t="s">
        <v>33</v>
      </c>
      <c r="M206" s="11">
        <v>4</v>
      </c>
      <c r="N206" s="15">
        <v>45153</v>
      </c>
      <c r="O206" s="16" t="s">
        <v>4033</v>
      </c>
      <c r="P206" s="16" t="s">
        <v>4034</v>
      </c>
      <c r="Q206" s="16" t="s">
        <v>4035</v>
      </c>
      <c r="R206" s="16" t="s">
        <v>4036</v>
      </c>
      <c r="S206" s="16"/>
      <c r="T206" s="16"/>
      <c r="U206" s="16"/>
      <c r="V206" s="16">
        <f>VALUE(SUBSTITUTE(Table2[[#This Row],[Progress (%)]],"%",""))</f>
        <v>0.47</v>
      </c>
      <c r="W206" s="28">
        <f>IF(Table2[[#This Row],[Progress]]&lt;1,Table2[[#This Row],[Progress]]*100,Table2[[#This Row],[Progress]])</f>
        <v>47</v>
      </c>
      <c r="X206" s="28" t="str">
        <f>Table2[[#This Row],[Column8]]&amp;"%"</f>
        <v>47%</v>
      </c>
      <c r="Y206" s="16">
        <f t="shared" si="45"/>
        <v>5</v>
      </c>
      <c r="Z20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06" s="11" t="str">
        <f>SUBSTITUTE(Table2[[#This Row],[Time_Spent (hrs)]],"hour","")</f>
        <v xml:space="preserve">1 </v>
      </c>
      <c r="AB206" s="41" t="str">
        <f>AA206</f>
        <v xml:space="preserve">1 </v>
      </c>
    </row>
    <row r="207" spans="1:28" ht="22.2" customHeight="1" x14ac:dyDescent="0.25">
      <c r="A207" s="11" t="s">
        <v>555</v>
      </c>
      <c r="B207" s="11" t="s">
        <v>3025</v>
      </c>
      <c r="C207" s="11" t="s">
        <v>556</v>
      </c>
      <c r="D207" s="11" t="s">
        <v>16</v>
      </c>
      <c r="E207" s="11" t="s">
        <v>23</v>
      </c>
      <c r="F207" s="12">
        <v>36</v>
      </c>
      <c r="G207" s="13">
        <v>44961</v>
      </c>
      <c r="H207" s="11" t="s">
        <v>31</v>
      </c>
      <c r="I207" s="11" t="s">
        <v>32</v>
      </c>
      <c r="J207" s="14">
        <v>0.27</v>
      </c>
      <c r="K207" s="11" t="s">
        <v>20</v>
      </c>
      <c r="L207" s="11" t="s">
        <v>33</v>
      </c>
      <c r="M207" s="11">
        <v>4</v>
      </c>
      <c r="N207" s="15">
        <v>45018</v>
      </c>
      <c r="O207" s="16" t="s">
        <v>4500</v>
      </c>
      <c r="P207" s="16" t="s">
        <v>4501</v>
      </c>
      <c r="Q207" s="16" t="s">
        <v>4469</v>
      </c>
      <c r="R207" s="16" t="s">
        <v>4470</v>
      </c>
      <c r="S207" s="16" t="s">
        <v>4471</v>
      </c>
      <c r="T207" s="16" t="s">
        <v>4472</v>
      </c>
      <c r="U207" s="16"/>
      <c r="V207" s="16">
        <f>VALUE(SUBSTITUTE(Table2[[#This Row],[Progress (%)]],"%",""))</f>
        <v>0.27</v>
      </c>
      <c r="W207" s="28">
        <f>IF(Table2[[#This Row],[Progress]]&lt;1,Table2[[#This Row],[Progress]]*100,Table2[[#This Row],[Progress]])</f>
        <v>27</v>
      </c>
      <c r="X207" s="28" t="str">
        <f>Table2[[#This Row],[Column8]]&amp;"%"</f>
        <v>27%</v>
      </c>
      <c r="Y207" s="16">
        <f t="shared" si="45"/>
        <v>7</v>
      </c>
      <c r="Z20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07" s="11" t="str">
        <f>SUBSTITUTE(Table2[[#This Row],[Time_Spent (hrs)]],"mins","")</f>
        <v xml:space="preserve">90 </v>
      </c>
      <c r="AB207" s="41">
        <f>AA207/60</f>
        <v>1.5</v>
      </c>
    </row>
    <row r="208" spans="1:28" ht="22.2" customHeight="1" x14ac:dyDescent="0.25">
      <c r="A208" s="11" t="s">
        <v>557</v>
      </c>
      <c r="B208" s="11" t="s">
        <v>3026</v>
      </c>
      <c r="C208" s="11" t="s">
        <v>558</v>
      </c>
      <c r="D208" s="11" t="s">
        <v>69</v>
      </c>
      <c r="E208" s="11" t="s">
        <v>41</v>
      </c>
      <c r="F208" s="12">
        <v>32</v>
      </c>
      <c r="G208" s="13">
        <v>45751</v>
      </c>
      <c r="H208" s="11" t="s">
        <v>57</v>
      </c>
      <c r="I208" s="11" t="s">
        <v>32</v>
      </c>
      <c r="J208" s="14">
        <v>0.01</v>
      </c>
      <c r="K208" s="11">
        <v>1.5</v>
      </c>
      <c r="L208" s="11" t="s">
        <v>33</v>
      </c>
      <c r="M208" s="11">
        <v>6</v>
      </c>
      <c r="N208" s="19">
        <v>45751</v>
      </c>
      <c r="O208" s="16"/>
      <c r="P208" s="16"/>
      <c r="Q208" s="16"/>
      <c r="R208" s="16"/>
      <c r="S208" s="16"/>
      <c r="T208" s="16"/>
      <c r="U208" s="16"/>
      <c r="V208" s="16">
        <f>VALUE(SUBSTITUTE(Table2[[#This Row],[Progress (%)]],"%",""))</f>
        <v>0.01</v>
      </c>
      <c r="W208" s="28">
        <f>IF(Table2[[#This Row],[Progress]]&lt;1,Table2[[#This Row],[Progress]]*100,Table2[[#This Row],[Progress]])</f>
        <v>1</v>
      </c>
      <c r="X208" s="28" t="str">
        <f>Table2[[#This Row],[Column8]]&amp;"%"</f>
        <v>1%</v>
      </c>
      <c r="Y208" s="16">
        <f t="shared" si="45"/>
        <v>1</v>
      </c>
      <c r="Z20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08" s="11" t="str">
        <f>SUBSTITUTE(Table2[[#This Row],[Time_Spent (hrs)]],"mins","")</f>
        <v>1.5</v>
      </c>
      <c r="AB208" s="41" t="str">
        <f t="shared" ref="AB208:AB210" si="48">AA208</f>
        <v>1.5</v>
      </c>
    </row>
    <row r="209" spans="1:28" ht="22.2" customHeight="1" x14ac:dyDescent="0.25">
      <c r="A209" s="11" t="s">
        <v>559</v>
      </c>
      <c r="B209" s="11" t="s">
        <v>3027</v>
      </c>
      <c r="C209" s="11" t="s">
        <v>560</v>
      </c>
      <c r="D209" s="11" t="s">
        <v>16</v>
      </c>
      <c r="E209" s="11" t="s">
        <v>41</v>
      </c>
      <c r="F209" s="18">
        <f>32</f>
        <v>32</v>
      </c>
      <c r="G209" s="13">
        <v>45389</v>
      </c>
      <c r="H209" s="11" t="s">
        <v>97</v>
      </c>
      <c r="I209" s="11" t="s">
        <v>98</v>
      </c>
      <c r="J209" s="14">
        <v>0.35</v>
      </c>
      <c r="K209" s="11" t="s">
        <v>38</v>
      </c>
      <c r="L209" s="11" t="s">
        <v>33</v>
      </c>
      <c r="M209" s="11">
        <v>1</v>
      </c>
      <c r="N209" s="15">
        <v>45477</v>
      </c>
      <c r="O209" s="16" t="s">
        <v>4502</v>
      </c>
      <c r="P209" s="16" t="s">
        <v>4503</v>
      </c>
      <c r="Q209" s="16"/>
      <c r="R209" s="16"/>
      <c r="S209" s="16"/>
      <c r="T209" s="16"/>
      <c r="U209" s="16"/>
      <c r="V209" s="16">
        <f>VALUE(SUBSTITUTE(Table2[[#This Row],[Progress (%)]],"%",""))</f>
        <v>0.35</v>
      </c>
      <c r="W209" s="28">
        <f>IF(Table2[[#This Row],[Progress]]&lt;1,Table2[[#This Row],[Progress]]*100,Table2[[#This Row],[Progress]])</f>
        <v>35</v>
      </c>
      <c r="X209" s="28" t="str">
        <f>Table2[[#This Row],[Column8]]&amp;"%"</f>
        <v>35%</v>
      </c>
      <c r="Y209" s="16">
        <f t="shared" si="45"/>
        <v>3</v>
      </c>
      <c r="Z20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09" s="11" t="str">
        <f>SUBSTITUTE(Table2[[#This Row],[Time_Spent (hrs)]],"hour","")</f>
        <v xml:space="preserve">1 </v>
      </c>
      <c r="AB209" s="41" t="str">
        <f t="shared" si="48"/>
        <v xml:space="preserve">1 </v>
      </c>
    </row>
    <row r="210" spans="1:28" ht="22.2" customHeight="1" x14ac:dyDescent="0.25">
      <c r="A210" s="11" t="s">
        <v>561</v>
      </c>
      <c r="B210" s="11" t="s">
        <v>3028</v>
      </c>
      <c r="C210" s="11" t="s">
        <v>562</v>
      </c>
      <c r="D210" s="11" t="s">
        <v>16</v>
      </c>
      <c r="E210" s="11" t="s">
        <v>23</v>
      </c>
      <c r="F210" s="12">
        <f>32</f>
        <v>32</v>
      </c>
      <c r="G210" s="13" t="s">
        <v>563</v>
      </c>
      <c r="H210" s="11" t="s">
        <v>111</v>
      </c>
      <c r="I210" s="11" t="s">
        <v>98</v>
      </c>
      <c r="J210" s="14">
        <v>0.27</v>
      </c>
      <c r="K210" s="11" t="s">
        <v>38</v>
      </c>
      <c r="L210" s="11" t="s">
        <v>27</v>
      </c>
      <c r="M210" s="11">
        <v>4</v>
      </c>
      <c r="N210" s="15">
        <v>45120</v>
      </c>
      <c r="O210" s="16" t="s">
        <v>4021</v>
      </c>
      <c r="P210" s="16"/>
      <c r="Q210" s="16"/>
      <c r="R210" s="16"/>
      <c r="S210" s="16"/>
      <c r="T210" s="16"/>
      <c r="U210" s="16"/>
      <c r="V210" s="16">
        <f>VALUE(SUBSTITUTE(Table2[[#This Row],[Progress (%)]],"%",""))</f>
        <v>0.27</v>
      </c>
      <c r="W210" s="28">
        <f>IF(Table2[[#This Row],[Progress]]&lt;1,Table2[[#This Row],[Progress]]*100,Table2[[#This Row],[Progress]])</f>
        <v>27</v>
      </c>
      <c r="X210" s="28" t="str">
        <f>Table2[[#This Row],[Column8]]&amp;"%"</f>
        <v>27%</v>
      </c>
      <c r="Y210" s="16">
        <f t="shared" si="45"/>
        <v>2</v>
      </c>
      <c r="Z2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10" s="11" t="str">
        <f>SUBSTITUTE(Table2[[#This Row],[Time_Spent (hrs)]],"hour","")</f>
        <v xml:space="preserve">1 </v>
      </c>
      <c r="AB210" s="41" t="str">
        <f t="shared" si="48"/>
        <v xml:space="preserve">1 </v>
      </c>
    </row>
    <row r="211" spans="1:28" ht="22.2" customHeight="1" x14ac:dyDescent="0.25">
      <c r="A211" s="11" t="s">
        <v>564</v>
      </c>
      <c r="B211" s="11" t="s">
        <v>3029</v>
      </c>
      <c r="C211" s="11" t="s">
        <v>565</v>
      </c>
      <c r="D211" s="11" t="s">
        <v>16</v>
      </c>
      <c r="E211" s="11" t="s">
        <v>23</v>
      </c>
      <c r="F211" s="12">
        <v>27</v>
      </c>
      <c r="G211" s="13" t="s">
        <v>566</v>
      </c>
      <c r="H211" s="11" t="s">
        <v>79</v>
      </c>
      <c r="I211" s="11" t="s">
        <v>47</v>
      </c>
      <c r="J211" s="14">
        <v>0.49</v>
      </c>
      <c r="K211" s="11" t="s">
        <v>50</v>
      </c>
      <c r="L211" s="11" t="s">
        <v>33</v>
      </c>
      <c r="M211" s="11">
        <v>1</v>
      </c>
      <c r="N211" s="15">
        <v>45315</v>
      </c>
      <c r="O211" s="16" t="s">
        <v>4504</v>
      </c>
      <c r="P211" s="16" t="s">
        <v>4426</v>
      </c>
      <c r="Q211" s="16"/>
      <c r="R211" s="16"/>
      <c r="S211" s="16"/>
      <c r="T211" s="16"/>
      <c r="U211" s="16"/>
      <c r="V211" s="16">
        <f>VALUE(SUBSTITUTE(Table2[[#This Row],[Progress (%)]],"%",""))</f>
        <v>0.49</v>
      </c>
      <c r="W211" s="28">
        <f>IF(Table2[[#This Row],[Progress]]&lt;1,Table2[[#This Row],[Progress]]*100,Table2[[#This Row],[Progress]])</f>
        <v>49</v>
      </c>
      <c r="X211" s="28" t="str">
        <f>Table2[[#This Row],[Column8]]&amp;"%"</f>
        <v>49%</v>
      </c>
      <c r="Y211" s="16">
        <f t="shared" si="45"/>
        <v>3</v>
      </c>
      <c r="Z2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11" s="11" t="str">
        <f>SUBSTITUTE(Table2[[#This Row],[Time_Spent (hrs)]],"minutes","")</f>
        <v xml:space="preserve">120 </v>
      </c>
      <c r="AB211" s="41">
        <f t="shared" ref="AB211:AB212" si="49">AA211/60</f>
        <v>2</v>
      </c>
    </row>
    <row r="212" spans="1:28" ht="22.2" customHeight="1" x14ac:dyDescent="0.25">
      <c r="A212" s="11" t="s">
        <v>567</v>
      </c>
      <c r="B212" s="11" t="s">
        <v>3030</v>
      </c>
      <c r="C212" s="11" t="s">
        <v>568</v>
      </c>
      <c r="D212" s="11" t="s">
        <v>69</v>
      </c>
      <c r="E212" s="11" t="s">
        <v>56</v>
      </c>
      <c r="F212" s="12">
        <f>32</f>
        <v>32</v>
      </c>
      <c r="G212" s="13" t="s">
        <v>569</v>
      </c>
      <c r="H212" s="11" t="s">
        <v>156</v>
      </c>
      <c r="I212" s="11" t="s">
        <v>98</v>
      </c>
      <c r="J212" s="14">
        <v>0.56000000000000005</v>
      </c>
      <c r="K212" s="11">
        <v>45</v>
      </c>
      <c r="L212" s="11" t="s">
        <v>33</v>
      </c>
      <c r="M212" s="11">
        <v>3</v>
      </c>
      <c r="N212" s="15">
        <v>44672</v>
      </c>
      <c r="O212" s="16"/>
      <c r="P212" s="16"/>
      <c r="Q212" s="16"/>
      <c r="R212" s="16"/>
      <c r="S212" s="16"/>
      <c r="T212" s="16"/>
      <c r="U212" s="16"/>
      <c r="V212" s="16">
        <f>VALUE(SUBSTITUTE(Table2[[#This Row],[Progress (%)]],"%",""))</f>
        <v>0.56000000000000005</v>
      </c>
      <c r="W212" s="28">
        <f>IF(Table2[[#This Row],[Progress]]&lt;1,Table2[[#This Row],[Progress]]*100,Table2[[#This Row],[Progress]])</f>
        <v>56.000000000000007</v>
      </c>
      <c r="X212" s="28" t="str">
        <f>Table2[[#This Row],[Column8]]&amp;"%"</f>
        <v>56%</v>
      </c>
      <c r="Y212" s="16">
        <f t="shared" si="45"/>
        <v>1</v>
      </c>
      <c r="Z2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12" s="11" t="str">
        <f>SUBSTITUTE(Table2[[#This Row],[Time_Spent (hrs)]],"mins","")</f>
        <v>45</v>
      </c>
      <c r="AB212" s="41">
        <f t="shared" si="49"/>
        <v>0.75</v>
      </c>
    </row>
    <row r="213" spans="1:28" ht="22.2" customHeight="1" x14ac:dyDescent="0.25">
      <c r="A213" s="11" t="s">
        <v>570</v>
      </c>
      <c r="B213" s="11" t="s">
        <v>3031</v>
      </c>
      <c r="C213" s="11" t="s">
        <v>571</v>
      </c>
      <c r="D213" s="11" t="s">
        <v>69</v>
      </c>
      <c r="E213" s="11" t="s">
        <v>64</v>
      </c>
      <c r="F213" s="12">
        <f>32</f>
        <v>32</v>
      </c>
      <c r="G213" s="13" t="s">
        <v>572</v>
      </c>
      <c r="H213" s="11" t="s">
        <v>18</v>
      </c>
      <c r="I213" s="11" t="s">
        <v>19</v>
      </c>
      <c r="J213" s="14">
        <v>0.49</v>
      </c>
      <c r="K213" s="11">
        <v>1.5</v>
      </c>
      <c r="L213" s="11" t="s">
        <v>27</v>
      </c>
      <c r="M213" s="11">
        <v>3</v>
      </c>
      <c r="N213" s="15">
        <v>44917</v>
      </c>
      <c r="O213" s="16" t="s">
        <v>4505</v>
      </c>
      <c r="P213" s="16" t="s">
        <v>4506</v>
      </c>
      <c r="Q213" s="16"/>
      <c r="R213" s="16"/>
      <c r="S213" s="16"/>
      <c r="T213" s="16"/>
      <c r="U213" s="16"/>
      <c r="V213" s="16">
        <f>VALUE(SUBSTITUTE(Table2[[#This Row],[Progress (%)]],"%",""))</f>
        <v>0.49</v>
      </c>
      <c r="W213" s="28">
        <f>IF(Table2[[#This Row],[Progress]]&lt;1,Table2[[#This Row],[Progress]]*100,Table2[[#This Row],[Progress]])</f>
        <v>49</v>
      </c>
      <c r="X213" s="28" t="str">
        <f>Table2[[#This Row],[Column8]]&amp;"%"</f>
        <v>49%</v>
      </c>
      <c r="Y213" s="16">
        <f t="shared" si="45"/>
        <v>3</v>
      </c>
      <c r="Z2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13" s="11" t="str">
        <f>SUBSTITUTE(Table2[[#This Row],[Time_Spent (hrs)]],"mins","")</f>
        <v>1.5</v>
      </c>
      <c r="AB213" s="41" t="str">
        <f t="shared" ref="AB213:AB214" si="50">AA213</f>
        <v>1.5</v>
      </c>
    </row>
    <row r="214" spans="1:28" ht="22.2" customHeight="1" x14ac:dyDescent="0.25">
      <c r="A214" s="11" t="s">
        <v>573</v>
      </c>
      <c r="B214" s="11" t="s">
        <v>3032</v>
      </c>
      <c r="C214" s="11" t="s">
        <v>574</v>
      </c>
      <c r="D214" s="11" t="s">
        <v>16</v>
      </c>
      <c r="E214" s="11" t="s">
        <v>56</v>
      </c>
      <c r="F214" s="12">
        <f>32</f>
        <v>32</v>
      </c>
      <c r="G214" s="13">
        <v>45481</v>
      </c>
      <c r="H214" s="11" t="s">
        <v>25</v>
      </c>
      <c r="I214" s="11" t="s">
        <v>26</v>
      </c>
      <c r="J214" s="14">
        <v>0.84</v>
      </c>
      <c r="K214" s="11" t="s">
        <v>38</v>
      </c>
      <c r="L214" s="11" t="s">
        <v>33</v>
      </c>
      <c r="M214" s="11">
        <v>3</v>
      </c>
      <c r="N214" s="15">
        <v>45511</v>
      </c>
      <c r="O214" s="16" t="s">
        <v>4224</v>
      </c>
      <c r="P214" s="16" t="s">
        <v>4225</v>
      </c>
      <c r="Q214" s="16" t="s">
        <v>4507</v>
      </c>
      <c r="R214" s="16" t="s">
        <v>4508</v>
      </c>
      <c r="S214" s="16"/>
      <c r="T214" s="16"/>
      <c r="U214" s="16"/>
      <c r="V214" s="16">
        <f>VALUE(SUBSTITUTE(Table2[[#This Row],[Progress (%)]],"%",""))</f>
        <v>0.84</v>
      </c>
      <c r="W214" s="28">
        <f>IF(Table2[[#This Row],[Progress]]&lt;1,Table2[[#This Row],[Progress]]*100,Table2[[#This Row],[Progress]])</f>
        <v>84</v>
      </c>
      <c r="X214" s="28" t="str">
        <f>Table2[[#This Row],[Column8]]&amp;"%"</f>
        <v>84%</v>
      </c>
      <c r="Y214" s="16">
        <f t="shared" si="45"/>
        <v>5</v>
      </c>
      <c r="Z2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14" s="11" t="str">
        <f>SUBSTITUTE(Table2[[#This Row],[Time_Spent (hrs)]],"hour","")</f>
        <v xml:space="preserve">1 </v>
      </c>
      <c r="AB214" s="41" t="str">
        <f t="shared" si="50"/>
        <v xml:space="preserve">1 </v>
      </c>
    </row>
    <row r="215" spans="1:28" ht="22.2" customHeight="1" x14ac:dyDescent="0.25">
      <c r="A215" s="11" t="s">
        <v>575</v>
      </c>
      <c r="B215" s="11" t="s">
        <v>3033</v>
      </c>
      <c r="C215" s="11" t="s">
        <v>576</v>
      </c>
      <c r="D215" s="11" t="s">
        <v>16</v>
      </c>
      <c r="E215" s="11" t="s">
        <v>23</v>
      </c>
      <c r="F215" s="18">
        <f>32</f>
        <v>32</v>
      </c>
      <c r="G215" s="13" t="s">
        <v>563</v>
      </c>
      <c r="H215" s="11" t="s">
        <v>46</v>
      </c>
      <c r="I215" s="11" t="s">
        <v>47</v>
      </c>
      <c r="J215" s="14">
        <v>0.76</v>
      </c>
      <c r="K215" s="11" t="s">
        <v>20</v>
      </c>
      <c r="L215" s="11" t="s">
        <v>27</v>
      </c>
      <c r="M215" s="11">
        <v>1</v>
      </c>
      <c r="N215" s="15">
        <v>45120</v>
      </c>
      <c r="O215" s="16" t="s">
        <v>4021</v>
      </c>
      <c r="P215" s="16"/>
      <c r="Q215" s="16"/>
      <c r="R215" s="16"/>
      <c r="S215" s="16"/>
      <c r="T215" s="16"/>
      <c r="U215" s="16"/>
      <c r="V215" s="16">
        <f>VALUE(SUBSTITUTE(Table2[[#This Row],[Progress (%)]],"%",""))</f>
        <v>0.76</v>
      </c>
      <c r="W215" s="28">
        <f>IF(Table2[[#This Row],[Progress]]&lt;1,Table2[[#This Row],[Progress]]*100,Table2[[#This Row],[Progress]])</f>
        <v>76</v>
      </c>
      <c r="X215" s="28" t="str">
        <f>Table2[[#This Row],[Column8]]&amp;"%"</f>
        <v>76%</v>
      </c>
      <c r="Y215" s="16">
        <f t="shared" si="45"/>
        <v>2</v>
      </c>
      <c r="Z2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15" s="11" t="str">
        <f>SUBSTITUTE(Table2[[#This Row],[Time_Spent (hrs)]],"mins","")</f>
        <v xml:space="preserve">90 </v>
      </c>
      <c r="AB215" s="41">
        <f t="shared" ref="AB215:AB221" si="51">AA215/60</f>
        <v>1.5</v>
      </c>
    </row>
    <row r="216" spans="1:28" ht="22.2" customHeight="1" x14ac:dyDescent="0.25">
      <c r="A216" s="11" t="s">
        <v>577</v>
      </c>
      <c r="B216" s="11" t="s">
        <v>3034</v>
      </c>
      <c r="C216" s="11" t="s">
        <v>578</v>
      </c>
      <c r="D216" s="11" t="s">
        <v>69</v>
      </c>
      <c r="E216" s="11" t="s">
        <v>64</v>
      </c>
      <c r="F216" s="12">
        <v>19</v>
      </c>
      <c r="G216" s="13" t="s">
        <v>579</v>
      </c>
      <c r="H216" s="11" t="s">
        <v>46</v>
      </c>
      <c r="I216" s="11" t="s">
        <v>47</v>
      </c>
      <c r="J216" s="14">
        <v>0.98</v>
      </c>
      <c r="K216" s="11" t="s">
        <v>50</v>
      </c>
      <c r="L216" s="11" t="s">
        <v>33</v>
      </c>
      <c r="M216" s="11">
        <v>1</v>
      </c>
      <c r="N216" s="15">
        <v>45615</v>
      </c>
      <c r="O216" s="16" t="s">
        <v>4275</v>
      </c>
      <c r="P216" s="16" t="s">
        <v>4509</v>
      </c>
      <c r="Q216" s="16"/>
      <c r="R216" s="16"/>
      <c r="S216" s="16"/>
      <c r="T216" s="16"/>
      <c r="U216" s="16"/>
      <c r="V216" s="16">
        <f>VALUE(SUBSTITUTE(Table2[[#This Row],[Progress (%)]],"%",""))</f>
        <v>0.98</v>
      </c>
      <c r="W216" s="28">
        <f>IF(Table2[[#This Row],[Progress]]&lt;1,Table2[[#This Row],[Progress]]*100,Table2[[#This Row],[Progress]])</f>
        <v>98</v>
      </c>
      <c r="X216" s="28" t="str">
        <f>Table2[[#This Row],[Column8]]&amp;"%"</f>
        <v>98%</v>
      </c>
      <c r="Y216" s="16">
        <f t="shared" si="45"/>
        <v>3</v>
      </c>
      <c r="Z2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216" s="11" t="str">
        <f>SUBSTITUTE(Table2[[#This Row],[Time_Spent (hrs)]],"minutes","")</f>
        <v xml:space="preserve">120 </v>
      </c>
      <c r="AB216" s="41">
        <f t="shared" si="51"/>
        <v>2</v>
      </c>
    </row>
    <row r="217" spans="1:28" ht="22.2" customHeight="1" x14ac:dyDescent="0.25">
      <c r="A217" s="11" t="s">
        <v>580</v>
      </c>
      <c r="B217" s="11" t="s">
        <v>3035</v>
      </c>
      <c r="C217" s="11" t="s">
        <v>581</v>
      </c>
      <c r="D217" s="11" t="s">
        <v>69</v>
      </c>
      <c r="E217" s="11" t="s">
        <v>56</v>
      </c>
      <c r="F217" s="12">
        <v>27</v>
      </c>
      <c r="G217" s="13">
        <v>45635</v>
      </c>
      <c r="H217" s="11" t="s">
        <v>53</v>
      </c>
      <c r="I217" s="11" t="s">
        <v>26</v>
      </c>
      <c r="J217" s="14">
        <v>0.1</v>
      </c>
      <c r="K217" s="11" t="s">
        <v>50</v>
      </c>
      <c r="L217" s="11" t="s">
        <v>33</v>
      </c>
      <c r="M217" s="17"/>
      <c r="N217" s="15">
        <v>45547</v>
      </c>
      <c r="O217" s="16" t="s">
        <v>4510</v>
      </c>
      <c r="P217" s="16" t="s">
        <v>4511</v>
      </c>
      <c r="Q217" s="16" t="s">
        <v>4512</v>
      </c>
      <c r="R217" s="16" t="s">
        <v>4513</v>
      </c>
      <c r="S217" s="16" t="s">
        <v>4514</v>
      </c>
      <c r="T217" s="16" t="s">
        <v>4515</v>
      </c>
      <c r="U217" s="16"/>
      <c r="V217" s="16">
        <f>VALUE(SUBSTITUTE(Table2[[#This Row],[Progress (%)]],"%",""))</f>
        <v>0.1</v>
      </c>
      <c r="W217" s="28">
        <f>IF(Table2[[#This Row],[Progress]]&lt;1,Table2[[#This Row],[Progress]]*100,Table2[[#This Row],[Progress]])</f>
        <v>10</v>
      </c>
      <c r="X217" s="28" t="str">
        <f>Table2[[#This Row],[Column8]]&amp;"%"</f>
        <v>10%</v>
      </c>
      <c r="Y217" s="16">
        <f t="shared" si="45"/>
        <v>7</v>
      </c>
      <c r="Z2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17" s="11" t="str">
        <f>SUBSTITUTE(Table2[[#This Row],[Time_Spent (hrs)]],"minutes","")</f>
        <v xml:space="preserve">120 </v>
      </c>
      <c r="AB217" s="41">
        <f t="shared" si="51"/>
        <v>2</v>
      </c>
    </row>
    <row r="218" spans="1:28" ht="22.2" customHeight="1" x14ac:dyDescent="0.25">
      <c r="A218" s="11" t="s">
        <v>582</v>
      </c>
      <c r="B218" s="11" t="s">
        <v>3036</v>
      </c>
      <c r="C218" s="11" t="s">
        <v>583</v>
      </c>
      <c r="D218" s="11" t="s">
        <v>69</v>
      </c>
      <c r="E218" s="11" t="s">
        <v>56</v>
      </c>
      <c r="F218" s="12">
        <v>41</v>
      </c>
      <c r="G218" s="13" t="s">
        <v>584</v>
      </c>
      <c r="H218" s="11" t="s">
        <v>97</v>
      </c>
      <c r="I218" s="11" t="s">
        <v>98</v>
      </c>
      <c r="J218" s="14">
        <v>0.97</v>
      </c>
      <c r="K218" s="11" t="s">
        <v>50</v>
      </c>
      <c r="L218" s="11" t="s">
        <v>27</v>
      </c>
      <c r="M218" s="11">
        <v>6</v>
      </c>
      <c r="N218" s="15">
        <v>45747</v>
      </c>
      <c r="O218" s="16" t="s">
        <v>4516</v>
      </c>
      <c r="P218" s="16" t="s">
        <v>4517</v>
      </c>
      <c r="Q218" s="16" t="s">
        <v>4518</v>
      </c>
      <c r="R218" s="16" t="s">
        <v>4519</v>
      </c>
      <c r="S218" s="16" t="s">
        <v>4520</v>
      </c>
      <c r="T218" s="16"/>
      <c r="U218" s="16"/>
      <c r="V218" s="16">
        <f>VALUE(SUBSTITUTE(Table2[[#This Row],[Progress (%)]],"%",""))</f>
        <v>0.97</v>
      </c>
      <c r="W218" s="28">
        <f>IF(Table2[[#This Row],[Progress]]&lt;1,Table2[[#This Row],[Progress]]*100,Table2[[#This Row],[Progress]])</f>
        <v>97</v>
      </c>
      <c r="X218" s="28" t="str">
        <f>Table2[[#This Row],[Column8]]&amp;"%"</f>
        <v>97%</v>
      </c>
      <c r="Y218" s="16">
        <f t="shared" si="45"/>
        <v>6</v>
      </c>
      <c r="Z2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218" s="11" t="str">
        <f>SUBSTITUTE(Table2[[#This Row],[Time_Spent (hrs)]],"minutes","")</f>
        <v xml:space="preserve">120 </v>
      </c>
      <c r="AB218" s="41">
        <f t="shared" si="51"/>
        <v>2</v>
      </c>
    </row>
    <row r="219" spans="1:28" ht="22.2" customHeight="1" x14ac:dyDescent="0.25">
      <c r="A219" s="11" t="s">
        <v>585</v>
      </c>
      <c r="B219" s="11" t="s">
        <v>3037</v>
      </c>
      <c r="C219" s="11" t="s">
        <v>586</v>
      </c>
      <c r="D219" s="11" t="s">
        <v>16</v>
      </c>
      <c r="E219" s="11" t="s">
        <v>23</v>
      </c>
      <c r="F219" s="12">
        <v>40</v>
      </c>
      <c r="G219" s="13">
        <v>45485</v>
      </c>
      <c r="H219" s="11" t="s">
        <v>104</v>
      </c>
      <c r="I219" s="11" t="s">
        <v>47</v>
      </c>
      <c r="J219" s="14">
        <v>0.39</v>
      </c>
      <c r="K219" s="11">
        <v>45</v>
      </c>
      <c r="L219" s="11" t="s">
        <v>33</v>
      </c>
      <c r="M219" s="17"/>
      <c r="N219" s="15">
        <v>45633</v>
      </c>
      <c r="O219" s="16" t="s">
        <v>4521</v>
      </c>
      <c r="P219" s="16" t="s">
        <v>4522</v>
      </c>
      <c r="Q219" s="16" t="s">
        <v>4523</v>
      </c>
      <c r="R219" s="16" t="s">
        <v>4110</v>
      </c>
      <c r="S219" s="16" t="s">
        <v>4111</v>
      </c>
      <c r="T219" s="16" t="s">
        <v>4112</v>
      </c>
      <c r="U219" s="16" t="s">
        <v>4524</v>
      </c>
      <c r="V219" s="16">
        <f>VALUE(SUBSTITUTE(Table2[[#This Row],[Progress (%)]],"%",""))</f>
        <v>0.39</v>
      </c>
      <c r="W219" s="28">
        <f>IF(Table2[[#This Row],[Progress]]&lt;1,Table2[[#This Row],[Progress]]*100,Table2[[#This Row],[Progress]])</f>
        <v>39</v>
      </c>
      <c r="X219" s="28" t="str">
        <f>Table2[[#This Row],[Column8]]&amp;"%"</f>
        <v>39%</v>
      </c>
      <c r="Y219" s="16">
        <f t="shared" si="45"/>
        <v>8</v>
      </c>
      <c r="Z2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19" s="11" t="str">
        <f>SUBSTITUTE(Table2[[#This Row],[Time_Spent (hrs)]],"mins","")</f>
        <v>45</v>
      </c>
      <c r="AB219" s="41">
        <f t="shared" si="51"/>
        <v>0.75</v>
      </c>
    </row>
    <row r="220" spans="1:28" ht="22.2" customHeight="1" x14ac:dyDescent="0.25">
      <c r="A220" s="11" t="s">
        <v>587</v>
      </c>
      <c r="B220" s="11" t="s">
        <v>3038</v>
      </c>
      <c r="C220" s="11" t="s">
        <v>588</v>
      </c>
      <c r="D220" s="11" t="s">
        <v>16</v>
      </c>
      <c r="E220" s="11" t="s">
        <v>23</v>
      </c>
      <c r="F220" s="18">
        <f>32</f>
        <v>32</v>
      </c>
      <c r="G220" s="13">
        <v>44838</v>
      </c>
      <c r="H220" s="11" t="s">
        <v>46</v>
      </c>
      <c r="I220" s="11" t="s">
        <v>47</v>
      </c>
      <c r="J220" s="14">
        <v>0.95</v>
      </c>
      <c r="K220" s="11" t="s">
        <v>20</v>
      </c>
      <c r="L220" s="11" t="s">
        <v>27</v>
      </c>
      <c r="M220" s="11">
        <v>6</v>
      </c>
      <c r="N220" s="15">
        <v>44661</v>
      </c>
      <c r="O220" s="16" t="s">
        <v>4525</v>
      </c>
      <c r="P220" s="16" t="s">
        <v>4526</v>
      </c>
      <c r="Q220" s="16" t="s">
        <v>4527</v>
      </c>
      <c r="R220" s="16" t="s">
        <v>4528</v>
      </c>
      <c r="S220" s="16"/>
      <c r="T220" s="16"/>
      <c r="U220" s="16"/>
      <c r="V220" s="16">
        <f>VALUE(SUBSTITUTE(Table2[[#This Row],[Progress (%)]],"%",""))</f>
        <v>0.95</v>
      </c>
      <c r="W220" s="28">
        <f>IF(Table2[[#This Row],[Progress]]&lt;1,Table2[[#This Row],[Progress]]*100,Table2[[#This Row],[Progress]])</f>
        <v>95</v>
      </c>
      <c r="X220" s="28" t="str">
        <f>Table2[[#This Row],[Column8]]&amp;"%"</f>
        <v>95%</v>
      </c>
      <c r="Y220" s="16">
        <f t="shared" si="45"/>
        <v>5</v>
      </c>
      <c r="Z2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20" s="11" t="str">
        <f>SUBSTITUTE(Table2[[#This Row],[Time_Spent (hrs)]],"mins","")</f>
        <v xml:space="preserve">90 </v>
      </c>
      <c r="AB220" s="41">
        <f t="shared" si="51"/>
        <v>1.5</v>
      </c>
    </row>
    <row r="221" spans="1:28" ht="22.2" customHeight="1" x14ac:dyDescent="0.25">
      <c r="A221" s="11" t="s">
        <v>589</v>
      </c>
      <c r="B221" s="11" t="s">
        <v>3039</v>
      </c>
      <c r="C221" s="11" t="s">
        <v>590</v>
      </c>
      <c r="D221" s="11" t="s">
        <v>16</v>
      </c>
      <c r="E221" s="11" t="s">
        <v>41</v>
      </c>
      <c r="F221" s="12">
        <v>26</v>
      </c>
      <c r="G221" s="13">
        <v>44960</v>
      </c>
      <c r="H221" s="11" t="s">
        <v>57</v>
      </c>
      <c r="I221" s="11" t="s">
        <v>32</v>
      </c>
      <c r="J221" s="14">
        <v>0.46</v>
      </c>
      <c r="K221" s="11" t="s">
        <v>50</v>
      </c>
      <c r="L221" s="11" t="s">
        <v>33</v>
      </c>
      <c r="M221" s="11">
        <v>1</v>
      </c>
      <c r="N221" s="15">
        <v>44987</v>
      </c>
      <c r="O221" s="16" t="s">
        <v>4049</v>
      </c>
      <c r="P221" s="16"/>
      <c r="Q221" s="16"/>
      <c r="R221" s="16"/>
      <c r="S221" s="16"/>
      <c r="T221" s="16"/>
      <c r="U221" s="16"/>
      <c r="V221" s="16">
        <f>VALUE(SUBSTITUTE(Table2[[#This Row],[Progress (%)]],"%",""))</f>
        <v>0.46</v>
      </c>
      <c r="W221" s="28">
        <f>IF(Table2[[#This Row],[Progress]]&lt;1,Table2[[#This Row],[Progress]]*100,Table2[[#This Row],[Progress]])</f>
        <v>46</v>
      </c>
      <c r="X221" s="28" t="str">
        <f>Table2[[#This Row],[Column8]]&amp;"%"</f>
        <v>46%</v>
      </c>
      <c r="Y221" s="16">
        <f t="shared" si="45"/>
        <v>2</v>
      </c>
      <c r="Z2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21" s="11" t="str">
        <f>SUBSTITUTE(Table2[[#This Row],[Time_Spent (hrs)]],"minutes","")</f>
        <v xml:space="preserve">120 </v>
      </c>
      <c r="AB221" s="41">
        <f t="shared" si="51"/>
        <v>2</v>
      </c>
    </row>
    <row r="222" spans="1:28" ht="22.2" customHeight="1" x14ac:dyDescent="0.25">
      <c r="A222" s="11" t="s">
        <v>591</v>
      </c>
      <c r="B222" s="11" t="s">
        <v>3040</v>
      </c>
      <c r="C222" s="11" t="s">
        <v>592</v>
      </c>
      <c r="D222" s="11" t="s">
        <v>69</v>
      </c>
      <c r="E222" s="11" t="s">
        <v>41</v>
      </c>
      <c r="F222" s="12">
        <v>45</v>
      </c>
      <c r="G222" s="13">
        <v>45394</v>
      </c>
      <c r="H222" s="11" t="s">
        <v>18</v>
      </c>
      <c r="I222" s="11" t="s">
        <v>19</v>
      </c>
      <c r="J222" s="14">
        <v>0.01</v>
      </c>
      <c r="K222" s="11">
        <v>1.5</v>
      </c>
      <c r="L222" s="11" t="s">
        <v>33</v>
      </c>
      <c r="M222" s="11">
        <v>2</v>
      </c>
      <c r="N222" s="19">
        <v>45394</v>
      </c>
      <c r="O222" s="16"/>
      <c r="P222" s="16"/>
      <c r="Q222" s="16"/>
      <c r="R222" s="16"/>
      <c r="S222" s="16"/>
      <c r="T222" s="16"/>
      <c r="U222" s="16"/>
      <c r="V222" s="16">
        <f>VALUE(SUBSTITUTE(Table2[[#This Row],[Progress (%)]],"%",""))</f>
        <v>0.01</v>
      </c>
      <c r="W222" s="28">
        <f>IF(Table2[[#This Row],[Progress]]&lt;1,Table2[[#This Row],[Progress]]*100,Table2[[#This Row],[Progress]])</f>
        <v>1</v>
      </c>
      <c r="X222" s="28" t="str">
        <f>Table2[[#This Row],[Column8]]&amp;"%"</f>
        <v>1%</v>
      </c>
      <c r="Y222" s="16">
        <f t="shared" si="45"/>
        <v>1</v>
      </c>
      <c r="Z2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222" s="11" t="str">
        <f>SUBSTITUTE(Table2[[#This Row],[Time_Spent (hrs)]],"mins","")</f>
        <v>1.5</v>
      </c>
      <c r="AB222" s="41" t="str">
        <f>AA222</f>
        <v>1.5</v>
      </c>
    </row>
    <row r="223" spans="1:28" ht="22.2" customHeight="1" x14ac:dyDescent="0.25">
      <c r="A223" s="11" t="s">
        <v>593</v>
      </c>
      <c r="B223" s="11" t="s">
        <v>3041</v>
      </c>
      <c r="C223" s="11" t="s">
        <v>594</v>
      </c>
      <c r="D223" s="11" t="s">
        <v>16</v>
      </c>
      <c r="E223" s="11" t="s">
        <v>56</v>
      </c>
      <c r="F223" s="12">
        <f>32</f>
        <v>32</v>
      </c>
      <c r="G223" s="13">
        <v>45083</v>
      </c>
      <c r="H223" s="11" t="s">
        <v>104</v>
      </c>
      <c r="I223" s="11" t="s">
        <v>47</v>
      </c>
      <c r="J223" s="14">
        <v>0.92</v>
      </c>
      <c r="K223" s="11" t="s">
        <v>20</v>
      </c>
      <c r="L223" s="11" t="s">
        <v>33</v>
      </c>
      <c r="M223" s="11">
        <v>3</v>
      </c>
      <c r="N223" s="15">
        <v>45083</v>
      </c>
      <c r="O223" s="16" t="s">
        <v>4529</v>
      </c>
      <c r="P223" s="16" t="s">
        <v>4530</v>
      </c>
      <c r="Q223" s="16" t="s">
        <v>4531</v>
      </c>
      <c r="R223" s="16" t="s">
        <v>4532</v>
      </c>
      <c r="S223" s="16" t="s">
        <v>4533</v>
      </c>
      <c r="T223" s="16"/>
      <c r="U223" s="16"/>
      <c r="V223" s="16">
        <f>VALUE(SUBSTITUTE(Table2[[#This Row],[Progress (%)]],"%",""))</f>
        <v>0.92</v>
      </c>
      <c r="W223" s="28">
        <f>IF(Table2[[#This Row],[Progress]]&lt;1,Table2[[#This Row],[Progress]]*100,Table2[[#This Row],[Progress]])</f>
        <v>92</v>
      </c>
      <c r="X223" s="28" t="str">
        <f>Table2[[#This Row],[Column8]]&amp;"%"</f>
        <v>92%</v>
      </c>
      <c r="Y223" s="16">
        <f t="shared" si="45"/>
        <v>6</v>
      </c>
      <c r="Z2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23" s="11" t="str">
        <f>SUBSTITUTE(Table2[[#This Row],[Time_Spent (hrs)]],"mins","")</f>
        <v xml:space="preserve">90 </v>
      </c>
      <c r="AB223" s="41">
        <f t="shared" ref="AB223:AB224" si="52">AA223/60</f>
        <v>1.5</v>
      </c>
    </row>
    <row r="224" spans="1:28" ht="22.2" customHeight="1" x14ac:dyDescent="0.25">
      <c r="A224" s="11" t="s">
        <v>595</v>
      </c>
      <c r="B224" s="11" t="s">
        <v>3042</v>
      </c>
      <c r="C224" s="11" t="s">
        <v>596</v>
      </c>
      <c r="D224" s="11" t="s">
        <v>16</v>
      </c>
      <c r="E224" s="11" t="s">
        <v>56</v>
      </c>
      <c r="F224" s="18">
        <f>32</f>
        <v>32</v>
      </c>
      <c r="G224" s="13">
        <v>44777</v>
      </c>
      <c r="H224" s="11" t="s">
        <v>97</v>
      </c>
      <c r="I224" s="11" t="s">
        <v>98</v>
      </c>
      <c r="J224" s="14">
        <v>0.59</v>
      </c>
      <c r="K224" s="11" t="s">
        <v>50</v>
      </c>
      <c r="L224" s="11" t="s">
        <v>33</v>
      </c>
      <c r="M224" s="11">
        <v>6</v>
      </c>
      <c r="N224" s="19">
        <v>44777</v>
      </c>
      <c r="O224" s="16"/>
      <c r="P224" s="16"/>
      <c r="Q224" s="16"/>
      <c r="R224" s="16"/>
      <c r="S224" s="16"/>
      <c r="T224" s="16"/>
      <c r="U224" s="16"/>
      <c r="V224" s="16">
        <f>VALUE(SUBSTITUTE(Table2[[#This Row],[Progress (%)]],"%",""))</f>
        <v>0.59</v>
      </c>
      <c r="W224" s="28">
        <f>IF(Table2[[#This Row],[Progress]]&lt;1,Table2[[#This Row],[Progress]]*100,Table2[[#This Row],[Progress]])</f>
        <v>59</v>
      </c>
      <c r="X224" s="28" t="str">
        <f>Table2[[#This Row],[Column8]]&amp;"%"</f>
        <v>59%</v>
      </c>
      <c r="Y224" s="16">
        <f t="shared" si="45"/>
        <v>1</v>
      </c>
      <c r="Z2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24" s="11" t="str">
        <f>SUBSTITUTE(Table2[[#This Row],[Time_Spent (hrs)]],"minutes","")</f>
        <v xml:space="preserve">120 </v>
      </c>
      <c r="AB224" s="41">
        <f t="shared" si="52"/>
        <v>2</v>
      </c>
    </row>
    <row r="225" spans="1:28" ht="22.2" customHeight="1" x14ac:dyDescent="0.25">
      <c r="A225" s="11" t="s">
        <v>597</v>
      </c>
      <c r="B225" s="11" t="s">
        <v>3043</v>
      </c>
      <c r="C225" s="11" t="s">
        <v>598</v>
      </c>
      <c r="D225" s="11" t="s">
        <v>16</v>
      </c>
      <c r="E225" s="11" t="s">
        <v>23</v>
      </c>
      <c r="F225" s="12">
        <v>42</v>
      </c>
      <c r="G225" s="13" t="s">
        <v>599</v>
      </c>
      <c r="H225" s="11" t="s">
        <v>57</v>
      </c>
      <c r="I225" s="11" t="s">
        <v>32</v>
      </c>
      <c r="J225" s="14">
        <v>0.59</v>
      </c>
      <c r="K225" s="11" t="s">
        <v>38</v>
      </c>
      <c r="L225" s="11" t="s">
        <v>33</v>
      </c>
      <c r="M225" s="11">
        <v>3</v>
      </c>
      <c r="N225" s="15">
        <v>44818</v>
      </c>
      <c r="O225" s="16" t="s">
        <v>4340</v>
      </c>
      <c r="P225" s="16" t="s">
        <v>4341</v>
      </c>
      <c r="Q225" s="16" t="s">
        <v>4342</v>
      </c>
      <c r="R225" s="16" t="s">
        <v>4534</v>
      </c>
      <c r="S225" s="16"/>
      <c r="T225" s="16"/>
      <c r="U225" s="16"/>
      <c r="V225" s="16">
        <f>VALUE(SUBSTITUTE(Table2[[#This Row],[Progress (%)]],"%",""))</f>
        <v>0.59</v>
      </c>
      <c r="W225" s="28">
        <f>IF(Table2[[#This Row],[Progress]]&lt;1,Table2[[#This Row],[Progress]]*100,Table2[[#This Row],[Progress]])</f>
        <v>59</v>
      </c>
      <c r="X225" s="28" t="str">
        <f>Table2[[#This Row],[Column8]]&amp;"%"</f>
        <v>59%</v>
      </c>
      <c r="Y225" s="16">
        <f t="shared" si="45"/>
        <v>5</v>
      </c>
      <c r="Z2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225" s="11" t="str">
        <f>SUBSTITUTE(Table2[[#This Row],[Time_Spent (hrs)]],"hour","")</f>
        <v xml:space="preserve">1 </v>
      </c>
      <c r="AB225" s="41" t="str">
        <f t="shared" ref="AB225:AB229" si="53">AA225</f>
        <v xml:space="preserve">1 </v>
      </c>
    </row>
    <row r="226" spans="1:28" ht="22.2" customHeight="1" x14ac:dyDescent="0.25">
      <c r="A226" s="11" t="s">
        <v>600</v>
      </c>
      <c r="B226" s="11" t="s">
        <v>3044</v>
      </c>
      <c r="C226" s="11" t="s">
        <v>601</v>
      </c>
      <c r="D226" s="11" t="s">
        <v>69</v>
      </c>
      <c r="E226" s="11" t="s">
        <v>56</v>
      </c>
      <c r="F226" s="12">
        <f>32</f>
        <v>32</v>
      </c>
      <c r="G226" s="13">
        <v>45444</v>
      </c>
      <c r="H226" s="11" t="s">
        <v>18</v>
      </c>
      <c r="I226" s="11" t="s">
        <v>19</v>
      </c>
      <c r="J226" s="14">
        <v>0.01</v>
      </c>
      <c r="K226" s="11" t="s">
        <v>38</v>
      </c>
      <c r="L226" s="11" t="s">
        <v>33</v>
      </c>
      <c r="M226" s="11">
        <v>3</v>
      </c>
      <c r="N226" s="15">
        <v>45297</v>
      </c>
      <c r="O226" s="16" t="s">
        <v>4535</v>
      </c>
      <c r="P226" s="16" t="s">
        <v>4536</v>
      </c>
      <c r="Q226" s="16" t="s">
        <v>4537</v>
      </c>
      <c r="R226" s="16" t="s">
        <v>4538</v>
      </c>
      <c r="S226" s="16" t="s">
        <v>4539</v>
      </c>
      <c r="T226" s="16"/>
      <c r="U226" s="16"/>
      <c r="V226" s="16">
        <f>VALUE(SUBSTITUTE(Table2[[#This Row],[Progress (%)]],"%",""))</f>
        <v>0.01</v>
      </c>
      <c r="W226" s="28">
        <f>IF(Table2[[#This Row],[Progress]]&lt;1,Table2[[#This Row],[Progress]]*100,Table2[[#This Row],[Progress]])</f>
        <v>1</v>
      </c>
      <c r="X226" s="28" t="str">
        <f>Table2[[#This Row],[Column8]]&amp;"%"</f>
        <v>1%</v>
      </c>
      <c r="Y226" s="16">
        <f t="shared" si="45"/>
        <v>6</v>
      </c>
      <c r="Z2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26" s="11" t="str">
        <f>SUBSTITUTE(Table2[[#This Row],[Time_Spent (hrs)]],"hour","")</f>
        <v xml:space="preserve">1 </v>
      </c>
      <c r="AB226" s="41" t="str">
        <f t="shared" si="53"/>
        <v xml:space="preserve">1 </v>
      </c>
    </row>
    <row r="227" spans="1:28" ht="22.2" customHeight="1" x14ac:dyDescent="0.25">
      <c r="A227" s="11" t="s">
        <v>602</v>
      </c>
      <c r="B227" s="11" t="s">
        <v>3045</v>
      </c>
      <c r="C227" s="11" t="s">
        <v>603</v>
      </c>
      <c r="D227" s="11" t="s">
        <v>16</v>
      </c>
      <c r="E227" s="11" t="s">
        <v>41</v>
      </c>
      <c r="F227" s="12">
        <v>41</v>
      </c>
      <c r="G227" s="13" t="s">
        <v>72</v>
      </c>
      <c r="H227" s="11" t="s">
        <v>104</v>
      </c>
      <c r="I227" s="11" t="s">
        <v>47</v>
      </c>
      <c r="J227" s="14">
        <v>0.05</v>
      </c>
      <c r="K227" s="11" t="s">
        <v>38</v>
      </c>
      <c r="L227" s="11" t="s">
        <v>27</v>
      </c>
      <c r="M227" s="11">
        <v>2</v>
      </c>
      <c r="N227" s="15">
        <v>45043</v>
      </c>
      <c r="O227" s="16" t="s">
        <v>4054</v>
      </c>
      <c r="P227" s="16" t="s">
        <v>4540</v>
      </c>
      <c r="Q227" s="16"/>
      <c r="R227" s="16"/>
      <c r="S227" s="16"/>
      <c r="T227" s="16"/>
      <c r="U227" s="16"/>
      <c r="V227" s="16">
        <f>VALUE(SUBSTITUTE(Table2[[#This Row],[Progress (%)]],"%",""))</f>
        <v>0.05</v>
      </c>
      <c r="W227" s="28">
        <f>IF(Table2[[#This Row],[Progress]]&lt;1,Table2[[#This Row],[Progress]]*100,Table2[[#This Row],[Progress]])</f>
        <v>5</v>
      </c>
      <c r="X227" s="28" t="str">
        <f>Table2[[#This Row],[Column8]]&amp;"%"</f>
        <v>5%</v>
      </c>
      <c r="Y227" s="16">
        <f t="shared" si="45"/>
        <v>3</v>
      </c>
      <c r="Z2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227" s="11" t="str">
        <f>SUBSTITUTE(Table2[[#This Row],[Time_Spent (hrs)]],"hour","")</f>
        <v xml:space="preserve">1 </v>
      </c>
      <c r="AB227" s="41" t="str">
        <f t="shared" si="53"/>
        <v xml:space="preserve">1 </v>
      </c>
    </row>
    <row r="228" spans="1:28" ht="22.2" customHeight="1" x14ac:dyDescent="0.25">
      <c r="A228" s="11" t="s">
        <v>604</v>
      </c>
      <c r="B228" s="11" t="s">
        <v>3046</v>
      </c>
      <c r="C228" s="11" t="s">
        <v>605</v>
      </c>
      <c r="D228" s="11" t="s">
        <v>69</v>
      </c>
      <c r="E228" s="11" t="s">
        <v>36</v>
      </c>
      <c r="F228" s="18">
        <f>32</f>
        <v>32</v>
      </c>
      <c r="G228" s="13">
        <v>45089</v>
      </c>
      <c r="H228" s="11" t="s">
        <v>97</v>
      </c>
      <c r="I228" s="11" t="s">
        <v>98</v>
      </c>
      <c r="J228" s="14">
        <v>7.0000000000000007E-2</v>
      </c>
      <c r="K228" s="11">
        <v>1.5</v>
      </c>
      <c r="L228" s="11" t="s">
        <v>33</v>
      </c>
      <c r="M228" s="11">
        <v>4</v>
      </c>
      <c r="N228" s="15">
        <v>45266</v>
      </c>
      <c r="O228" s="16" t="s">
        <v>4311</v>
      </c>
      <c r="P228" s="16" t="s">
        <v>4312</v>
      </c>
      <c r="Q228" s="16" t="s">
        <v>4313</v>
      </c>
      <c r="R228" s="16" t="s">
        <v>4541</v>
      </c>
      <c r="S228" s="16" t="s">
        <v>4542</v>
      </c>
      <c r="T228" s="16" t="s">
        <v>4543</v>
      </c>
      <c r="U228" s="16"/>
      <c r="V228" s="16">
        <f>VALUE(SUBSTITUTE(Table2[[#This Row],[Progress (%)]],"%",""))</f>
        <v>7.0000000000000007E-2</v>
      </c>
      <c r="W228" s="28">
        <f>IF(Table2[[#This Row],[Progress]]&lt;1,Table2[[#This Row],[Progress]]*100,Table2[[#This Row],[Progress]])</f>
        <v>7.0000000000000009</v>
      </c>
      <c r="X228" s="28" t="str">
        <f>Table2[[#This Row],[Column8]]&amp;"%"</f>
        <v>7%</v>
      </c>
      <c r="Y228" s="16">
        <f t="shared" si="45"/>
        <v>7</v>
      </c>
      <c r="Z2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28" s="11" t="str">
        <f>SUBSTITUTE(Table2[[#This Row],[Time_Spent (hrs)]],"mins","")</f>
        <v>1.5</v>
      </c>
      <c r="AB228" s="41" t="str">
        <f t="shared" si="53"/>
        <v>1.5</v>
      </c>
    </row>
    <row r="229" spans="1:28" ht="22.2" customHeight="1" x14ac:dyDescent="0.25">
      <c r="A229" s="11" t="s">
        <v>606</v>
      </c>
      <c r="B229" s="11" t="s">
        <v>3047</v>
      </c>
      <c r="C229" s="11" t="s">
        <v>607</v>
      </c>
      <c r="D229" s="11" t="s">
        <v>69</v>
      </c>
      <c r="E229" s="11" t="s">
        <v>56</v>
      </c>
      <c r="F229" s="18">
        <f>32</f>
        <v>32</v>
      </c>
      <c r="G229" s="13" t="s">
        <v>608</v>
      </c>
      <c r="H229" s="11" t="s">
        <v>42</v>
      </c>
      <c r="I229" s="11" t="s">
        <v>32</v>
      </c>
      <c r="J229" s="14">
        <v>0.25</v>
      </c>
      <c r="K229" s="11">
        <v>2</v>
      </c>
      <c r="L229" s="11" t="s">
        <v>33</v>
      </c>
      <c r="M229" s="11">
        <v>2</v>
      </c>
      <c r="N229" s="15">
        <v>44863</v>
      </c>
      <c r="O229" s="16" t="s">
        <v>4544</v>
      </c>
      <c r="P229" s="16" t="s">
        <v>4545</v>
      </c>
      <c r="Q229" s="16" t="s">
        <v>4546</v>
      </c>
      <c r="R229" s="16" t="s">
        <v>4547</v>
      </c>
      <c r="S229" s="16" t="s">
        <v>4548</v>
      </c>
      <c r="T229" s="16" t="s">
        <v>4549</v>
      </c>
      <c r="U229" s="16" t="s">
        <v>4550</v>
      </c>
      <c r="V229" s="16">
        <f>VALUE(SUBSTITUTE(Table2[[#This Row],[Progress (%)]],"%",""))</f>
        <v>0.25</v>
      </c>
      <c r="W229" s="28">
        <f>IF(Table2[[#This Row],[Progress]]&lt;1,Table2[[#This Row],[Progress]]*100,Table2[[#This Row],[Progress]])</f>
        <v>25</v>
      </c>
      <c r="X229" s="28" t="str">
        <f>Table2[[#This Row],[Column8]]&amp;"%"</f>
        <v>25%</v>
      </c>
      <c r="Y229" s="16">
        <f t="shared" si="45"/>
        <v>8</v>
      </c>
      <c r="Z2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29" s="11" t="str">
        <f>SUBSTITUTE(Table2[[#This Row],[Time_Spent (hrs)]],"mins","")</f>
        <v>2</v>
      </c>
      <c r="AB229" s="41" t="str">
        <f t="shared" si="53"/>
        <v>2</v>
      </c>
    </row>
    <row r="230" spans="1:28" ht="22.2" customHeight="1" x14ac:dyDescent="0.25">
      <c r="A230" s="11" t="s">
        <v>609</v>
      </c>
      <c r="B230" s="11" t="s">
        <v>3048</v>
      </c>
      <c r="C230" s="11" t="s">
        <v>610</v>
      </c>
      <c r="D230" s="11" t="s">
        <v>69</v>
      </c>
      <c r="E230" s="11" t="s">
        <v>23</v>
      </c>
      <c r="F230" s="18">
        <f>32</f>
        <v>32</v>
      </c>
      <c r="G230" s="13">
        <v>45141</v>
      </c>
      <c r="H230" s="11" t="s">
        <v>37</v>
      </c>
      <c r="I230" s="11" t="s">
        <v>19</v>
      </c>
      <c r="J230" s="14">
        <v>0.59</v>
      </c>
      <c r="K230" s="11" t="s">
        <v>20</v>
      </c>
      <c r="L230" s="11" t="s">
        <v>33</v>
      </c>
      <c r="M230" s="11">
        <v>3</v>
      </c>
      <c r="N230" s="15">
        <v>44993</v>
      </c>
      <c r="O230" s="16" t="s">
        <v>4551</v>
      </c>
      <c r="P230" s="16" t="s">
        <v>4552</v>
      </c>
      <c r="Q230" s="16" t="s">
        <v>4410</v>
      </c>
      <c r="R230" s="16" t="s">
        <v>4411</v>
      </c>
      <c r="S230" s="16" t="s">
        <v>4412</v>
      </c>
      <c r="T230" s="16"/>
      <c r="U230" s="16"/>
      <c r="V230" s="16">
        <f>VALUE(SUBSTITUTE(Table2[[#This Row],[Progress (%)]],"%",""))</f>
        <v>0.59</v>
      </c>
      <c r="W230" s="28">
        <f>IF(Table2[[#This Row],[Progress]]&lt;1,Table2[[#This Row],[Progress]]*100,Table2[[#This Row],[Progress]])</f>
        <v>59</v>
      </c>
      <c r="X230" s="28" t="str">
        <f>Table2[[#This Row],[Column8]]&amp;"%"</f>
        <v>59%</v>
      </c>
      <c r="Y230" s="16">
        <f t="shared" si="45"/>
        <v>6</v>
      </c>
      <c r="Z2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30" s="11" t="str">
        <f>SUBSTITUTE(Table2[[#This Row],[Time_Spent (hrs)]],"mins","")</f>
        <v xml:space="preserve">90 </v>
      </c>
      <c r="AB230" s="41">
        <f t="shared" ref="AB230:AB231" si="54">AA230/60</f>
        <v>1.5</v>
      </c>
    </row>
    <row r="231" spans="1:28" ht="22.2" customHeight="1" x14ac:dyDescent="0.25">
      <c r="A231" s="11" t="s">
        <v>611</v>
      </c>
      <c r="B231" s="11" t="s">
        <v>3049</v>
      </c>
      <c r="C231" s="11" t="s">
        <v>612</v>
      </c>
      <c r="D231" s="11" t="s">
        <v>69</v>
      </c>
      <c r="E231" s="11" t="s">
        <v>41</v>
      </c>
      <c r="F231" s="12">
        <f>32</f>
        <v>32</v>
      </c>
      <c r="G231" s="13" t="s">
        <v>613</v>
      </c>
      <c r="H231" s="11" t="s">
        <v>111</v>
      </c>
      <c r="I231" s="11" t="s">
        <v>98</v>
      </c>
      <c r="J231" s="14">
        <v>0.38</v>
      </c>
      <c r="K231" s="11">
        <v>45</v>
      </c>
      <c r="L231" s="11" t="s">
        <v>27</v>
      </c>
      <c r="M231" s="11">
        <v>3</v>
      </c>
      <c r="N231" s="15">
        <v>45491</v>
      </c>
      <c r="O231" s="16" t="s">
        <v>4553</v>
      </c>
      <c r="P231" s="16" t="s">
        <v>4554</v>
      </c>
      <c r="Q231" s="16" t="s">
        <v>4555</v>
      </c>
      <c r="R231" s="16" t="s">
        <v>4556</v>
      </c>
      <c r="S231" s="16" t="s">
        <v>4557</v>
      </c>
      <c r="T231" s="16" t="s">
        <v>4558</v>
      </c>
      <c r="U231" s="16"/>
      <c r="V231" s="16">
        <f>VALUE(SUBSTITUTE(Table2[[#This Row],[Progress (%)]],"%",""))</f>
        <v>0.38</v>
      </c>
      <c r="W231" s="28">
        <f>IF(Table2[[#This Row],[Progress]]&lt;1,Table2[[#This Row],[Progress]]*100,Table2[[#This Row],[Progress]])</f>
        <v>38</v>
      </c>
      <c r="X231" s="28" t="str">
        <f>Table2[[#This Row],[Column8]]&amp;"%"</f>
        <v>38%</v>
      </c>
      <c r="Y231" s="16">
        <f t="shared" si="45"/>
        <v>7</v>
      </c>
      <c r="Z2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31" s="11" t="str">
        <f>SUBSTITUTE(Table2[[#This Row],[Time_Spent (hrs)]],"mins","")</f>
        <v>45</v>
      </c>
      <c r="AB231" s="41">
        <f t="shared" si="54"/>
        <v>0.75</v>
      </c>
    </row>
    <row r="232" spans="1:28" ht="22.2" customHeight="1" x14ac:dyDescent="0.25">
      <c r="A232" s="11" t="s">
        <v>614</v>
      </c>
      <c r="B232" s="11" t="s">
        <v>3050</v>
      </c>
      <c r="C232" s="11" t="s">
        <v>615</v>
      </c>
      <c r="D232" s="11" t="s">
        <v>16</v>
      </c>
      <c r="E232" s="11" t="s">
        <v>56</v>
      </c>
      <c r="F232" s="12">
        <f>32</f>
        <v>32</v>
      </c>
      <c r="G232" s="13" t="s">
        <v>65</v>
      </c>
      <c r="H232" s="11" t="s">
        <v>104</v>
      </c>
      <c r="I232" s="11" t="s">
        <v>47</v>
      </c>
      <c r="J232" s="14">
        <v>0.99</v>
      </c>
      <c r="K232" s="11">
        <v>1.5</v>
      </c>
      <c r="L232" s="11" t="s">
        <v>27</v>
      </c>
      <c r="M232" s="11">
        <v>2</v>
      </c>
      <c r="N232" s="15">
        <v>44791</v>
      </c>
      <c r="O232" s="16" t="s">
        <v>4047</v>
      </c>
      <c r="P232" s="16" t="s">
        <v>4048</v>
      </c>
      <c r="Q232" s="16"/>
      <c r="R232" s="16"/>
      <c r="S232" s="16"/>
      <c r="T232" s="16"/>
      <c r="U232" s="16"/>
      <c r="V232" s="16">
        <f>VALUE(SUBSTITUTE(Table2[[#This Row],[Progress (%)]],"%",""))</f>
        <v>0.99</v>
      </c>
      <c r="W232" s="28">
        <f>IF(Table2[[#This Row],[Progress]]&lt;1,Table2[[#This Row],[Progress]]*100,Table2[[#This Row],[Progress]])</f>
        <v>99</v>
      </c>
      <c r="X232" s="28" t="str">
        <f>Table2[[#This Row],[Column8]]&amp;"%"</f>
        <v>99%</v>
      </c>
      <c r="Y232" s="16">
        <f t="shared" si="45"/>
        <v>3</v>
      </c>
      <c r="Z2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32" s="11" t="str">
        <f>SUBSTITUTE(Table2[[#This Row],[Time_Spent (hrs)]],"mins","")</f>
        <v>1.5</v>
      </c>
      <c r="AB232" s="41" t="str">
        <f t="shared" ref="AB232:AB233" si="55">AA232</f>
        <v>1.5</v>
      </c>
    </row>
    <row r="233" spans="1:28" ht="22.2" customHeight="1" x14ac:dyDescent="0.25">
      <c r="A233" s="11" t="s">
        <v>616</v>
      </c>
      <c r="B233" s="11" t="s">
        <v>3051</v>
      </c>
      <c r="C233" s="11" t="s">
        <v>617</v>
      </c>
      <c r="D233" s="11" t="s">
        <v>16</v>
      </c>
      <c r="E233" s="11" t="s">
        <v>56</v>
      </c>
      <c r="F233" s="18">
        <f>32</f>
        <v>32</v>
      </c>
      <c r="G233" s="13" t="s">
        <v>618</v>
      </c>
      <c r="H233" s="11" t="s">
        <v>18</v>
      </c>
      <c r="I233" s="11" t="s">
        <v>19</v>
      </c>
      <c r="J233" s="14">
        <v>0.16</v>
      </c>
      <c r="K233" s="11" t="s">
        <v>38</v>
      </c>
      <c r="L233" s="11" t="s">
        <v>27</v>
      </c>
      <c r="M233" s="11">
        <v>1</v>
      </c>
      <c r="N233" s="15">
        <v>45461</v>
      </c>
      <c r="O233" s="16" t="s">
        <v>4559</v>
      </c>
      <c r="P233" s="16" t="s">
        <v>4560</v>
      </c>
      <c r="Q233" s="16" t="s">
        <v>4561</v>
      </c>
      <c r="R233" s="16"/>
      <c r="S233" s="16"/>
      <c r="T233" s="16"/>
      <c r="U233" s="16"/>
      <c r="V233" s="16">
        <f>VALUE(SUBSTITUTE(Table2[[#This Row],[Progress (%)]],"%",""))</f>
        <v>0.16</v>
      </c>
      <c r="W233" s="28">
        <f>IF(Table2[[#This Row],[Progress]]&lt;1,Table2[[#This Row],[Progress]]*100,Table2[[#This Row],[Progress]])</f>
        <v>16</v>
      </c>
      <c r="X233" s="28" t="str">
        <f>Table2[[#This Row],[Column8]]&amp;"%"</f>
        <v>16%</v>
      </c>
      <c r="Y233" s="16">
        <f t="shared" si="45"/>
        <v>4</v>
      </c>
      <c r="Z2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33" s="11" t="str">
        <f>SUBSTITUTE(Table2[[#This Row],[Time_Spent (hrs)]],"hour","")</f>
        <v xml:space="preserve">1 </v>
      </c>
      <c r="AB233" s="41" t="str">
        <f t="shared" si="55"/>
        <v xml:space="preserve">1 </v>
      </c>
    </row>
    <row r="234" spans="1:28" ht="22.2" customHeight="1" x14ac:dyDescent="0.25">
      <c r="A234" s="11" t="s">
        <v>619</v>
      </c>
      <c r="B234" s="11" t="s">
        <v>3052</v>
      </c>
      <c r="C234" s="11" t="s">
        <v>620</v>
      </c>
      <c r="D234" s="11" t="s">
        <v>69</v>
      </c>
      <c r="E234" s="11" t="s">
        <v>36</v>
      </c>
      <c r="F234" s="18">
        <f>32</f>
        <v>32</v>
      </c>
      <c r="G234" s="13">
        <v>44991</v>
      </c>
      <c r="H234" s="11" t="s">
        <v>79</v>
      </c>
      <c r="I234" s="11" t="s">
        <v>47</v>
      </c>
      <c r="J234" s="14">
        <v>0.87</v>
      </c>
      <c r="K234" s="11" t="s">
        <v>50</v>
      </c>
      <c r="L234" s="11" t="s">
        <v>27</v>
      </c>
      <c r="M234" s="11">
        <v>4</v>
      </c>
      <c r="N234" s="15">
        <v>45080</v>
      </c>
      <c r="O234" s="16" t="s">
        <v>4562</v>
      </c>
      <c r="P234" s="16" t="s">
        <v>4563</v>
      </c>
      <c r="Q234" s="16" t="s">
        <v>4564</v>
      </c>
      <c r="R234" s="16" t="s">
        <v>4565</v>
      </c>
      <c r="S234" s="16" t="s">
        <v>4566</v>
      </c>
      <c r="T234" s="16" t="s">
        <v>4567</v>
      </c>
      <c r="U234" s="16"/>
      <c r="V234" s="16">
        <f>VALUE(SUBSTITUTE(Table2[[#This Row],[Progress (%)]],"%",""))</f>
        <v>0.87</v>
      </c>
      <c r="W234" s="28">
        <f>IF(Table2[[#This Row],[Progress]]&lt;1,Table2[[#This Row],[Progress]]*100,Table2[[#This Row],[Progress]])</f>
        <v>87</v>
      </c>
      <c r="X234" s="28" t="str">
        <f>Table2[[#This Row],[Column8]]&amp;"%"</f>
        <v>87%</v>
      </c>
      <c r="Y234" s="16">
        <f t="shared" si="45"/>
        <v>7</v>
      </c>
      <c r="Z2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34" s="11" t="str">
        <f>SUBSTITUTE(Table2[[#This Row],[Time_Spent (hrs)]],"minutes","")</f>
        <v xml:space="preserve">120 </v>
      </c>
      <c r="AB234" s="41">
        <f>AA234/60</f>
        <v>2</v>
      </c>
    </row>
    <row r="235" spans="1:28" ht="22.2" customHeight="1" x14ac:dyDescent="0.25">
      <c r="A235" s="11" t="s">
        <v>621</v>
      </c>
      <c r="B235" s="11" t="s">
        <v>3053</v>
      </c>
      <c r="C235" s="11" t="s">
        <v>622</v>
      </c>
      <c r="D235" s="11" t="s">
        <v>69</v>
      </c>
      <c r="E235" s="11" t="s">
        <v>41</v>
      </c>
      <c r="F235" s="12">
        <v>31</v>
      </c>
      <c r="G235" s="13">
        <v>44754</v>
      </c>
      <c r="H235" s="11" t="s">
        <v>25</v>
      </c>
      <c r="I235" s="11" t="s">
        <v>26</v>
      </c>
      <c r="J235" s="14">
        <v>0.52</v>
      </c>
      <c r="K235" s="11" t="s">
        <v>38</v>
      </c>
      <c r="L235" s="11" t="s">
        <v>27</v>
      </c>
      <c r="M235" s="11">
        <v>5</v>
      </c>
      <c r="N235" s="15">
        <v>44902</v>
      </c>
      <c r="O235" s="16" t="s">
        <v>4073</v>
      </c>
      <c r="P235" s="16" t="s">
        <v>4074</v>
      </c>
      <c r="Q235" s="16" t="s">
        <v>4075</v>
      </c>
      <c r="R235" s="16"/>
      <c r="S235" s="16"/>
      <c r="T235" s="16"/>
      <c r="U235" s="16"/>
      <c r="V235" s="16">
        <f>VALUE(SUBSTITUTE(Table2[[#This Row],[Progress (%)]],"%",""))</f>
        <v>0.52</v>
      </c>
      <c r="W235" s="28">
        <f>IF(Table2[[#This Row],[Progress]]&lt;1,Table2[[#This Row],[Progress]]*100,Table2[[#This Row],[Progress]])</f>
        <v>52</v>
      </c>
      <c r="X235" s="28" t="str">
        <f>Table2[[#This Row],[Column8]]&amp;"%"</f>
        <v>52%</v>
      </c>
      <c r="Y235" s="16">
        <f t="shared" si="45"/>
        <v>4</v>
      </c>
      <c r="Z2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35" s="11" t="str">
        <f>SUBSTITUTE(Table2[[#This Row],[Time_Spent (hrs)]],"hour","")</f>
        <v xml:space="preserve">1 </v>
      </c>
      <c r="AB235" s="41" t="str">
        <f>AA235</f>
        <v xml:space="preserve">1 </v>
      </c>
    </row>
    <row r="236" spans="1:28" ht="22.2" customHeight="1" x14ac:dyDescent="0.25">
      <c r="A236" s="11" t="s">
        <v>623</v>
      </c>
      <c r="B236" s="11" t="s">
        <v>3054</v>
      </c>
      <c r="C236" s="11" t="s">
        <v>624</v>
      </c>
      <c r="D236" s="11" t="s">
        <v>16</v>
      </c>
      <c r="E236" s="11" t="s">
        <v>56</v>
      </c>
      <c r="F236" s="12">
        <v>26</v>
      </c>
      <c r="G236" s="13">
        <v>45200</v>
      </c>
      <c r="H236" s="11" t="s">
        <v>97</v>
      </c>
      <c r="I236" s="11" t="s">
        <v>98</v>
      </c>
      <c r="J236" s="14">
        <v>0.45</v>
      </c>
      <c r="K236" s="11" t="s">
        <v>50</v>
      </c>
      <c r="L236" s="11" t="s">
        <v>27</v>
      </c>
      <c r="M236" s="11">
        <v>4</v>
      </c>
      <c r="N236" s="19">
        <v>45200</v>
      </c>
      <c r="O236" s="16"/>
      <c r="P236" s="16"/>
      <c r="Q236" s="16"/>
      <c r="R236" s="16"/>
      <c r="S236" s="16"/>
      <c r="T236" s="16"/>
      <c r="U236" s="16"/>
      <c r="V236" s="16">
        <f>VALUE(SUBSTITUTE(Table2[[#This Row],[Progress (%)]],"%",""))</f>
        <v>0.45</v>
      </c>
      <c r="W236" s="28">
        <f>IF(Table2[[#This Row],[Progress]]&lt;1,Table2[[#This Row],[Progress]]*100,Table2[[#This Row],[Progress]])</f>
        <v>45</v>
      </c>
      <c r="X236" s="28" t="str">
        <f>Table2[[#This Row],[Column8]]&amp;"%"</f>
        <v>45%</v>
      </c>
      <c r="Y236" s="16">
        <f t="shared" si="45"/>
        <v>1</v>
      </c>
      <c r="Z2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36" s="11" t="str">
        <f>SUBSTITUTE(Table2[[#This Row],[Time_Spent (hrs)]],"minutes","")</f>
        <v xml:space="preserve">120 </v>
      </c>
      <c r="AB236" s="41">
        <f>AA236/60</f>
        <v>2</v>
      </c>
    </row>
    <row r="237" spans="1:28" ht="22.2" customHeight="1" x14ac:dyDescent="0.25">
      <c r="A237" s="11" t="s">
        <v>625</v>
      </c>
      <c r="B237" s="11" t="s">
        <v>3055</v>
      </c>
      <c r="C237" s="11" t="s">
        <v>626</v>
      </c>
      <c r="D237" s="11" t="s">
        <v>16</v>
      </c>
      <c r="E237" s="11" t="s">
        <v>41</v>
      </c>
      <c r="F237" s="12">
        <v>21</v>
      </c>
      <c r="G237" s="13" t="s">
        <v>627</v>
      </c>
      <c r="H237" s="11" t="s">
        <v>156</v>
      </c>
      <c r="I237" s="11" t="s">
        <v>98</v>
      </c>
      <c r="J237" s="14">
        <v>0.6</v>
      </c>
      <c r="K237" s="11">
        <v>1.5</v>
      </c>
      <c r="L237" s="11" t="s">
        <v>27</v>
      </c>
      <c r="M237" s="11">
        <v>5</v>
      </c>
      <c r="N237" s="15">
        <v>45155</v>
      </c>
      <c r="O237" s="16" t="s">
        <v>4568</v>
      </c>
      <c r="P237" s="16" t="s">
        <v>4569</v>
      </c>
      <c r="Q237" s="16" t="s">
        <v>4570</v>
      </c>
      <c r="R237" s="16" t="s">
        <v>4571</v>
      </c>
      <c r="S237" s="16"/>
      <c r="T237" s="16"/>
      <c r="U237" s="16"/>
      <c r="V237" s="16">
        <f>VALUE(SUBSTITUTE(Table2[[#This Row],[Progress (%)]],"%",""))</f>
        <v>0.6</v>
      </c>
      <c r="W237" s="28">
        <f>IF(Table2[[#This Row],[Progress]]&lt;1,Table2[[#This Row],[Progress]]*100,Table2[[#This Row],[Progress]])</f>
        <v>60</v>
      </c>
      <c r="X237" s="28" t="str">
        <f>Table2[[#This Row],[Column8]]&amp;"%"</f>
        <v>60%</v>
      </c>
      <c r="Y237" s="16">
        <f t="shared" si="45"/>
        <v>5</v>
      </c>
      <c r="Z2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237" s="11" t="str">
        <f>SUBSTITUTE(Table2[[#This Row],[Time_Spent (hrs)]],"mins","")</f>
        <v>1.5</v>
      </c>
      <c r="AB237" s="41" t="str">
        <f>AA237</f>
        <v>1.5</v>
      </c>
    </row>
    <row r="238" spans="1:28" ht="22.2" customHeight="1" x14ac:dyDescent="0.25">
      <c r="A238" s="11" t="s">
        <v>628</v>
      </c>
      <c r="B238" s="11" t="s">
        <v>3056</v>
      </c>
      <c r="C238" s="11" t="s">
        <v>629</v>
      </c>
      <c r="D238" s="11" t="s">
        <v>69</v>
      </c>
      <c r="E238" s="11" t="s">
        <v>41</v>
      </c>
      <c r="F238" s="12">
        <f>32</f>
        <v>32</v>
      </c>
      <c r="G238" s="13">
        <v>44965</v>
      </c>
      <c r="H238" s="11" t="s">
        <v>25</v>
      </c>
      <c r="I238" s="11" t="s">
        <v>26</v>
      </c>
      <c r="J238" s="14">
        <v>0.49</v>
      </c>
      <c r="K238" s="11" t="s">
        <v>20</v>
      </c>
      <c r="L238" s="11" t="s">
        <v>33</v>
      </c>
      <c r="M238" s="11">
        <v>3</v>
      </c>
      <c r="N238" s="19">
        <v>44965</v>
      </c>
      <c r="O238" s="16"/>
      <c r="P238" s="16"/>
      <c r="Q238" s="16"/>
      <c r="R238" s="16"/>
      <c r="S238" s="16"/>
      <c r="T238" s="16"/>
      <c r="U238" s="16"/>
      <c r="V238" s="16">
        <f>VALUE(SUBSTITUTE(Table2[[#This Row],[Progress (%)]],"%",""))</f>
        <v>0.49</v>
      </c>
      <c r="W238" s="28">
        <f>IF(Table2[[#This Row],[Progress]]&lt;1,Table2[[#This Row],[Progress]]*100,Table2[[#This Row],[Progress]])</f>
        <v>49</v>
      </c>
      <c r="X238" s="28" t="str">
        <f>Table2[[#This Row],[Column8]]&amp;"%"</f>
        <v>49%</v>
      </c>
      <c r="Y238" s="16">
        <f t="shared" si="45"/>
        <v>1</v>
      </c>
      <c r="Z2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38" s="11" t="str">
        <f>SUBSTITUTE(Table2[[#This Row],[Time_Spent (hrs)]],"mins","")</f>
        <v xml:space="preserve">90 </v>
      </c>
      <c r="AB238" s="41">
        <f>AA238/60</f>
        <v>1.5</v>
      </c>
    </row>
    <row r="239" spans="1:28" ht="22.2" customHeight="1" x14ac:dyDescent="0.25">
      <c r="A239" s="11" t="s">
        <v>630</v>
      </c>
      <c r="B239" s="11" t="s">
        <v>3057</v>
      </c>
      <c r="C239" s="11" t="s">
        <v>631</v>
      </c>
      <c r="D239" s="11" t="s">
        <v>16</v>
      </c>
      <c r="E239" s="11" t="s">
        <v>23</v>
      </c>
      <c r="F239" s="12">
        <v>27</v>
      </c>
      <c r="G239" s="13">
        <v>45018</v>
      </c>
      <c r="H239" s="11" t="s">
        <v>57</v>
      </c>
      <c r="I239" s="11" t="s">
        <v>32</v>
      </c>
      <c r="J239" s="14">
        <v>0.72</v>
      </c>
      <c r="K239" s="11" t="s">
        <v>38</v>
      </c>
      <c r="L239" s="11" t="s">
        <v>27</v>
      </c>
      <c r="M239" s="11">
        <v>5</v>
      </c>
      <c r="N239" s="19">
        <v>45018</v>
      </c>
      <c r="O239" s="16"/>
      <c r="P239" s="16"/>
      <c r="Q239" s="16"/>
      <c r="R239" s="16"/>
      <c r="S239" s="16"/>
      <c r="T239" s="16"/>
      <c r="U239" s="16"/>
      <c r="V239" s="16">
        <f>VALUE(SUBSTITUTE(Table2[[#This Row],[Progress (%)]],"%",""))</f>
        <v>0.72</v>
      </c>
      <c r="W239" s="28">
        <f>IF(Table2[[#This Row],[Progress]]&lt;1,Table2[[#This Row],[Progress]]*100,Table2[[#This Row],[Progress]])</f>
        <v>72</v>
      </c>
      <c r="X239" s="28" t="str">
        <f>Table2[[#This Row],[Column8]]&amp;"%"</f>
        <v>72%</v>
      </c>
      <c r="Y239" s="16">
        <f t="shared" si="45"/>
        <v>1</v>
      </c>
      <c r="Z2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39" s="11" t="str">
        <f>SUBSTITUTE(Table2[[#This Row],[Time_Spent (hrs)]],"hour","")</f>
        <v xml:space="preserve">1 </v>
      </c>
      <c r="AB239" s="41" t="str">
        <f t="shared" ref="AB239:AB240" si="56">AA239</f>
        <v xml:space="preserve">1 </v>
      </c>
    </row>
    <row r="240" spans="1:28" ht="22.2" customHeight="1" x14ac:dyDescent="0.25">
      <c r="A240" s="11" t="s">
        <v>632</v>
      </c>
      <c r="B240" s="11" t="s">
        <v>3058</v>
      </c>
      <c r="C240" s="11" t="s">
        <v>633</v>
      </c>
      <c r="D240" s="11" t="s">
        <v>69</v>
      </c>
      <c r="E240" s="11" t="s">
        <v>23</v>
      </c>
      <c r="F240" s="12">
        <v>40</v>
      </c>
      <c r="G240" s="13" t="s">
        <v>634</v>
      </c>
      <c r="H240" s="11" t="s">
        <v>18</v>
      </c>
      <c r="I240" s="11" t="s">
        <v>19</v>
      </c>
      <c r="J240" s="14">
        <v>0</v>
      </c>
      <c r="K240" s="11">
        <v>1.5</v>
      </c>
      <c r="L240" s="11" t="s">
        <v>27</v>
      </c>
      <c r="M240" s="11">
        <v>3</v>
      </c>
      <c r="N240" s="15">
        <v>45135</v>
      </c>
      <c r="O240" s="16" t="s">
        <v>4572</v>
      </c>
      <c r="P240" s="16" t="s">
        <v>4573</v>
      </c>
      <c r="Q240" s="16" t="s">
        <v>4574</v>
      </c>
      <c r="R240" s="16"/>
      <c r="S240" s="16"/>
      <c r="T240" s="16"/>
      <c r="U240" s="16"/>
      <c r="V240" s="16">
        <f>VALUE(SUBSTITUTE(Table2[[#This Row],[Progress (%)]],"%",""))</f>
        <v>0</v>
      </c>
      <c r="W240" s="28">
        <f>IF(Table2[[#This Row],[Progress]]&lt;1,Table2[[#This Row],[Progress]]*100,Table2[[#This Row],[Progress]])</f>
        <v>0</v>
      </c>
      <c r="X240" s="28" t="str">
        <f>Table2[[#This Row],[Column8]]&amp;"%"</f>
        <v>0%</v>
      </c>
      <c r="Y240" s="16">
        <f t="shared" si="45"/>
        <v>4</v>
      </c>
      <c r="Z2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40" s="11" t="str">
        <f>SUBSTITUTE(Table2[[#This Row],[Time_Spent (hrs)]],"mins","")</f>
        <v>1.5</v>
      </c>
      <c r="AB240" s="41" t="str">
        <f t="shared" si="56"/>
        <v>1.5</v>
      </c>
    </row>
    <row r="241" spans="1:28" ht="22.2" customHeight="1" x14ac:dyDescent="0.25">
      <c r="A241" s="11" t="s">
        <v>635</v>
      </c>
      <c r="B241" s="11" t="s">
        <v>3059</v>
      </c>
      <c r="C241" s="11" t="s">
        <v>636</v>
      </c>
      <c r="D241" s="11" t="s">
        <v>16</v>
      </c>
      <c r="E241" s="11" t="s">
        <v>56</v>
      </c>
      <c r="F241" s="12">
        <f>32</f>
        <v>32</v>
      </c>
      <c r="G241" s="13" t="s">
        <v>393</v>
      </c>
      <c r="H241" s="11" t="s">
        <v>18</v>
      </c>
      <c r="I241" s="11" t="s">
        <v>19</v>
      </c>
      <c r="J241" s="14">
        <v>0.18</v>
      </c>
      <c r="K241" s="11">
        <v>45</v>
      </c>
      <c r="L241" s="11" t="s">
        <v>33</v>
      </c>
      <c r="M241" s="11">
        <v>6</v>
      </c>
      <c r="N241" s="15">
        <v>45560</v>
      </c>
      <c r="O241" s="16" t="s">
        <v>4246</v>
      </c>
      <c r="P241" s="16" t="s">
        <v>4247</v>
      </c>
      <c r="Q241" s="16"/>
      <c r="R241" s="16"/>
      <c r="S241" s="16"/>
      <c r="T241" s="16"/>
      <c r="U241" s="16"/>
      <c r="V241" s="16">
        <f>VALUE(SUBSTITUTE(Table2[[#This Row],[Progress (%)]],"%",""))</f>
        <v>0.18</v>
      </c>
      <c r="W241" s="28">
        <f>IF(Table2[[#This Row],[Progress]]&lt;1,Table2[[#This Row],[Progress]]*100,Table2[[#This Row],[Progress]])</f>
        <v>18</v>
      </c>
      <c r="X241" s="28" t="str">
        <f>Table2[[#This Row],[Column8]]&amp;"%"</f>
        <v>18%</v>
      </c>
      <c r="Y241" s="16">
        <f t="shared" si="45"/>
        <v>3</v>
      </c>
      <c r="Z2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41" s="11" t="str">
        <f>SUBSTITUTE(Table2[[#This Row],[Time_Spent (hrs)]],"mins","")</f>
        <v>45</v>
      </c>
      <c r="AB241" s="41">
        <f>AA241/60</f>
        <v>0.75</v>
      </c>
    </row>
    <row r="242" spans="1:28" ht="22.2" customHeight="1" x14ac:dyDescent="0.25">
      <c r="A242" s="11" t="s">
        <v>637</v>
      </c>
      <c r="B242" s="11" t="s">
        <v>3060</v>
      </c>
      <c r="C242" s="11" t="s">
        <v>638</v>
      </c>
      <c r="D242" s="11" t="s">
        <v>16</v>
      </c>
      <c r="E242" s="11" t="s">
        <v>23</v>
      </c>
      <c r="F242" s="12">
        <f>32</f>
        <v>32</v>
      </c>
      <c r="G242" s="13">
        <v>45150</v>
      </c>
      <c r="H242" s="11" t="s">
        <v>66</v>
      </c>
      <c r="I242" s="11" t="s">
        <v>26</v>
      </c>
      <c r="J242" s="14">
        <v>0.2</v>
      </c>
      <c r="K242" s="11">
        <v>2</v>
      </c>
      <c r="L242" s="11" t="s">
        <v>33</v>
      </c>
      <c r="M242" s="17"/>
      <c r="N242" s="15">
        <v>45268</v>
      </c>
      <c r="O242" s="16" t="s">
        <v>4575</v>
      </c>
      <c r="P242" s="16" t="s">
        <v>4576</v>
      </c>
      <c r="Q242" s="16" t="s">
        <v>4577</v>
      </c>
      <c r="R242" s="16" t="s">
        <v>4064</v>
      </c>
      <c r="S242" s="16" t="s">
        <v>4065</v>
      </c>
      <c r="T242" s="16"/>
      <c r="U242" s="16"/>
      <c r="V242" s="16">
        <f>VALUE(SUBSTITUTE(Table2[[#This Row],[Progress (%)]],"%",""))</f>
        <v>0.2</v>
      </c>
      <c r="W242" s="28">
        <f>IF(Table2[[#This Row],[Progress]]&lt;1,Table2[[#This Row],[Progress]]*100,Table2[[#This Row],[Progress]])</f>
        <v>20</v>
      </c>
      <c r="X242" s="28" t="str">
        <f>Table2[[#This Row],[Column8]]&amp;"%"</f>
        <v>20%</v>
      </c>
      <c r="Y242" s="16">
        <f t="shared" si="45"/>
        <v>6</v>
      </c>
      <c r="Z2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42" s="11" t="str">
        <f>SUBSTITUTE(Table2[[#This Row],[Time_Spent (hrs)]],"mins","")</f>
        <v>2</v>
      </c>
      <c r="AB242" s="41" t="str">
        <f t="shared" ref="AB242:AB243" si="57">AA242</f>
        <v>2</v>
      </c>
    </row>
    <row r="243" spans="1:28" ht="22.2" customHeight="1" x14ac:dyDescent="0.25">
      <c r="A243" s="11" t="s">
        <v>639</v>
      </c>
      <c r="B243" s="11" t="s">
        <v>3061</v>
      </c>
      <c r="C243" s="11" t="s">
        <v>640</v>
      </c>
      <c r="D243" s="11" t="s">
        <v>69</v>
      </c>
      <c r="E243" s="11" t="s">
        <v>41</v>
      </c>
      <c r="F243" s="12">
        <v>41</v>
      </c>
      <c r="G243" s="13">
        <v>45115</v>
      </c>
      <c r="H243" s="11" t="s">
        <v>53</v>
      </c>
      <c r="I243" s="11" t="s">
        <v>26</v>
      </c>
      <c r="J243" s="14">
        <v>0.22</v>
      </c>
      <c r="K243" s="11" t="s">
        <v>38</v>
      </c>
      <c r="L243" s="11" t="s">
        <v>27</v>
      </c>
      <c r="M243" s="11">
        <v>4</v>
      </c>
      <c r="N243" s="15">
        <v>45145</v>
      </c>
      <c r="O243" s="16" t="s">
        <v>4084</v>
      </c>
      <c r="P243" s="16" t="s">
        <v>4578</v>
      </c>
      <c r="Q243" s="16" t="s">
        <v>4579</v>
      </c>
      <c r="R243" s="16"/>
      <c r="S243" s="16"/>
      <c r="T243" s="16"/>
      <c r="U243" s="16"/>
      <c r="V243" s="16">
        <f>VALUE(SUBSTITUTE(Table2[[#This Row],[Progress (%)]],"%",""))</f>
        <v>0.22</v>
      </c>
      <c r="W243" s="28">
        <f>IF(Table2[[#This Row],[Progress]]&lt;1,Table2[[#This Row],[Progress]]*100,Table2[[#This Row],[Progress]])</f>
        <v>22</v>
      </c>
      <c r="X243" s="28" t="str">
        <f>Table2[[#This Row],[Column8]]&amp;"%"</f>
        <v>22%</v>
      </c>
      <c r="Y243" s="16">
        <f t="shared" si="45"/>
        <v>4</v>
      </c>
      <c r="Z2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243" s="11" t="str">
        <f>SUBSTITUTE(Table2[[#This Row],[Time_Spent (hrs)]],"hour","")</f>
        <v xml:space="preserve">1 </v>
      </c>
      <c r="AB243" s="41" t="str">
        <f t="shared" si="57"/>
        <v xml:space="preserve">1 </v>
      </c>
    </row>
    <row r="244" spans="1:28" ht="22.2" customHeight="1" x14ac:dyDescent="0.25">
      <c r="A244" s="11" t="s">
        <v>641</v>
      </c>
      <c r="B244" s="11" t="s">
        <v>3062</v>
      </c>
      <c r="C244" s="11" t="s">
        <v>642</v>
      </c>
      <c r="D244" s="11" t="s">
        <v>16</v>
      </c>
      <c r="E244" s="11" t="s">
        <v>41</v>
      </c>
      <c r="F244" s="12">
        <f>32</f>
        <v>32</v>
      </c>
      <c r="G244" s="13">
        <v>45781</v>
      </c>
      <c r="H244" s="11" t="s">
        <v>79</v>
      </c>
      <c r="I244" s="11" t="s">
        <v>47</v>
      </c>
      <c r="J244" s="14">
        <v>0.78</v>
      </c>
      <c r="K244" s="11" t="s">
        <v>20</v>
      </c>
      <c r="L244" s="11" t="s">
        <v>27</v>
      </c>
      <c r="M244" s="11">
        <v>2</v>
      </c>
      <c r="N244" s="19">
        <v>45781</v>
      </c>
      <c r="O244" s="16"/>
      <c r="P244" s="16"/>
      <c r="Q244" s="16"/>
      <c r="R244" s="16"/>
      <c r="S244" s="16"/>
      <c r="T244" s="16"/>
      <c r="U244" s="16"/>
      <c r="V244" s="16">
        <f>VALUE(SUBSTITUTE(Table2[[#This Row],[Progress (%)]],"%",""))</f>
        <v>0.78</v>
      </c>
      <c r="W244" s="28">
        <f>IF(Table2[[#This Row],[Progress]]&lt;1,Table2[[#This Row],[Progress]]*100,Table2[[#This Row],[Progress]])</f>
        <v>78</v>
      </c>
      <c r="X244" s="28" t="str">
        <f>Table2[[#This Row],[Column8]]&amp;"%"</f>
        <v>78%</v>
      </c>
      <c r="Y244" s="16">
        <f t="shared" si="45"/>
        <v>1</v>
      </c>
      <c r="Z2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44" s="11" t="str">
        <f>SUBSTITUTE(Table2[[#This Row],[Time_Spent (hrs)]],"mins","")</f>
        <v xml:space="preserve">90 </v>
      </c>
      <c r="AB244" s="41">
        <f>AA244/60</f>
        <v>1.5</v>
      </c>
    </row>
    <row r="245" spans="1:28" ht="22.2" customHeight="1" x14ac:dyDescent="0.25">
      <c r="A245" s="11" t="s">
        <v>643</v>
      </c>
      <c r="B245" s="11" t="s">
        <v>3063</v>
      </c>
      <c r="C245" s="11" t="s">
        <v>644</v>
      </c>
      <c r="D245" s="11" t="s">
        <v>16</v>
      </c>
      <c r="E245" s="11" t="s">
        <v>56</v>
      </c>
      <c r="F245" s="18">
        <f>32</f>
        <v>32</v>
      </c>
      <c r="G245" s="13">
        <v>45538</v>
      </c>
      <c r="H245" s="11" t="s">
        <v>31</v>
      </c>
      <c r="I245" s="11" t="s">
        <v>32</v>
      </c>
      <c r="J245" s="14">
        <v>0.93</v>
      </c>
      <c r="K245" s="11" t="s">
        <v>38</v>
      </c>
      <c r="L245" s="11" t="s">
        <v>33</v>
      </c>
      <c r="M245" s="11">
        <v>3</v>
      </c>
      <c r="N245" s="15">
        <v>45360</v>
      </c>
      <c r="O245" s="16" t="s">
        <v>4446</v>
      </c>
      <c r="P245" s="16"/>
      <c r="Q245" s="16"/>
      <c r="R245" s="16"/>
      <c r="S245" s="16"/>
      <c r="T245" s="16"/>
      <c r="U245" s="16"/>
      <c r="V245" s="16">
        <f>VALUE(SUBSTITUTE(Table2[[#This Row],[Progress (%)]],"%",""))</f>
        <v>0.93</v>
      </c>
      <c r="W245" s="28">
        <f>IF(Table2[[#This Row],[Progress]]&lt;1,Table2[[#This Row],[Progress]]*100,Table2[[#This Row],[Progress]])</f>
        <v>93</v>
      </c>
      <c r="X245" s="28" t="str">
        <f>Table2[[#This Row],[Column8]]&amp;"%"</f>
        <v>93%</v>
      </c>
      <c r="Y245" s="16">
        <f t="shared" si="45"/>
        <v>2</v>
      </c>
      <c r="Z2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45" s="11" t="str">
        <f>SUBSTITUTE(Table2[[#This Row],[Time_Spent (hrs)]],"hour","")</f>
        <v xml:space="preserve">1 </v>
      </c>
      <c r="AB245" s="41" t="str">
        <f>AA245</f>
        <v xml:space="preserve">1 </v>
      </c>
    </row>
    <row r="246" spans="1:28" ht="22.2" customHeight="1" x14ac:dyDescent="0.25">
      <c r="A246" s="11" t="s">
        <v>645</v>
      </c>
      <c r="B246" s="11" t="s">
        <v>3064</v>
      </c>
      <c r="C246" s="11" t="s">
        <v>646</v>
      </c>
      <c r="D246" s="11" t="s">
        <v>69</v>
      </c>
      <c r="E246" s="11" t="s">
        <v>56</v>
      </c>
      <c r="F246" s="18">
        <f>32</f>
        <v>32</v>
      </c>
      <c r="G246" s="13">
        <v>45872</v>
      </c>
      <c r="H246" s="11" t="s">
        <v>18</v>
      </c>
      <c r="I246" s="11" t="s">
        <v>19</v>
      </c>
      <c r="J246" s="14">
        <v>0.21</v>
      </c>
      <c r="K246" s="11" t="s">
        <v>50</v>
      </c>
      <c r="L246" s="11" t="s">
        <v>27</v>
      </c>
      <c r="M246" s="11">
        <v>4</v>
      </c>
      <c r="N246" s="15">
        <v>45724</v>
      </c>
      <c r="O246" s="16" t="s">
        <v>4580</v>
      </c>
      <c r="P246" s="16" t="s">
        <v>4581</v>
      </c>
      <c r="Q246" s="16" t="s">
        <v>4582</v>
      </c>
      <c r="R246" s="16" t="s">
        <v>4583</v>
      </c>
      <c r="S246" s="16" t="s">
        <v>4584</v>
      </c>
      <c r="T246" s="16" t="s">
        <v>4585</v>
      </c>
      <c r="U246" s="16"/>
      <c r="V246" s="16">
        <f>VALUE(SUBSTITUTE(Table2[[#This Row],[Progress (%)]],"%",""))</f>
        <v>0.21</v>
      </c>
      <c r="W246" s="28">
        <f>IF(Table2[[#This Row],[Progress]]&lt;1,Table2[[#This Row],[Progress]]*100,Table2[[#This Row],[Progress]])</f>
        <v>21</v>
      </c>
      <c r="X246" s="28" t="str">
        <f>Table2[[#This Row],[Column8]]&amp;"%"</f>
        <v>21%</v>
      </c>
      <c r="Y246" s="16">
        <f t="shared" si="45"/>
        <v>7</v>
      </c>
      <c r="Z2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46" s="11" t="str">
        <f>SUBSTITUTE(Table2[[#This Row],[Time_Spent (hrs)]],"minutes","")</f>
        <v xml:space="preserve">120 </v>
      </c>
      <c r="AB246" s="41">
        <f>AA246/60</f>
        <v>2</v>
      </c>
    </row>
    <row r="247" spans="1:28" ht="22.2" customHeight="1" x14ac:dyDescent="0.25">
      <c r="A247" s="11" t="s">
        <v>647</v>
      </c>
      <c r="B247" s="11" t="s">
        <v>3065</v>
      </c>
      <c r="C247" s="11" t="s">
        <v>648</v>
      </c>
      <c r="D247" s="11" t="s">
        <v>16</v>
      </c>
      <c r="E247" s="11" t="s">
        <v>56</v>
      </c>
      <c r="F247" s="12">
        <v>28</v>
      </c>
      <c r="G247" s="13">
        <v>44901</v>
      </c>
      <c r="H247" s="11" t="s">
        <v>156</v>
      </c>
      <c r="I247" s="11" t="s">
        <v>98</v>
      </c>
      <c r="J247" s="14">
        <v>0.04</v>
      </c>
      <c r="K247" s="11">
        <v>1.5</v>
      </c>
      <c r="L247" s="11" t="s">
        <v>33</v>
      </c>
      <c r="M247" s="11">
        <v>3</v>
      </c>
      <c r="N247" s="15">
        <v>44724</v>
      </c>
      <c r="O247" s="16" t="s">
        <v>4586</v>
      </c>
      <c r="P247" s="16" t="s">
        <v>4587</v>
      </c>
      <c r="Q247" s="16" t="s">
        <v>4455</v>
      </c>
      <c r="R247" s="16" t="s">
        <v>4456</v>
      </c>
      <c r="S247" s="16" t="s">
        <v>4070</v>
      </c>
      <c r="T247" s="16" t="s">
        <v>4071</v>
      </c>
      <c r="U247" s="16" t="s">
        <v>4072</v>
      </c>
      <c r="V247" s="16">
        <f>VALUE(SUBSTITUTE(Table2[[#This Row],[Progress (%)]],"%",""))</f>
        <v>0.04</v>
      </c>
      <c r="W247" s="28">
        <f>IF(Table2[[#This Row],[Progress]]&lt;1,Table2[[#This Row],[Progress]]*100,Table2[[#This Row],[Progress]])</f>
        <v>4</v>
      </c>
      <c r="X247" s="28" t="str">
        <f>Table2[[#This Row],[Column8]]&amp;"%"</f>
        <v>4%</v>
      </c>
      <c r="Y247" s="16">
        <f t="shared" si="45"/>
        <v>8</v>
      </c>
      <c r="Z2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47" s="11" t="str">
        <f>SUBSTITUTE(Table2[[#This Row],[Time_Spent (hrs)]],"mins","")</f>
        <v>1.5</v>
      </c>
      <c r="AB247" s="41" t="str">
        <f t="shared" ref="AB247:AB249" si="58">AA247</f>
        <v>1.5</v>
      </c>
    </row>
    <row r="248" spans="1:28" ht="22.2" customHeight="1" x14ac:dyDescent="0.25">
      <c r="A248" s="11" t="s">
        <v>649</v>
      </c>
      <c r="B248" s="11" t="s">
        <v>3066</v>
      </c>
      <c r="C248" s="11" t="s">
        <v>650</v>
      </c>
      <c r="D248" s="11" t="s">
        <v>69</v>
      </c>
      <c r="E248" s="11" t="s">
        <v>56</v>
      </c>
      <c r="F248" s="12">
        <v>23</v>
      </c>
      <c r="G248" s="13">
        <v>45080</v>
      </c>
      <c r="H248" s="11" t="s">
        <v>37</v>
      </c>
      <c r="I248" s="11" t="s">
        <v>19</v>
      </c>
      <c r="J248" s="14">
        <v>0.78</v>
      </c>
      <c r="K248" s="11">
        <v>2</v>
      </c>
      <c r="L248" s="11" t="s">
        <v>33</v>
      </c>
      <c r="M248" s="11">
        <v>4</v>
      </c>
      <c r="N248" s="15">
        <v>44991</v>
      </c>
      <c r="O248" s="16" t="s">
        <v>4354</v>
      </c>
      <c r="P248" s="16"/>
      <c r="Q248" s="16"/>
      <c r="R248" s="16"/>
      <c r="S248" s="16"/>
      <c r="T248" s="16"/>
      <c r="U248" s="16"/>
      <c r="V248" s="16">
        <f>VALUE(SUBSTITUTE(Table2[[#This Row],[Progress (%)]],"%",""))</f>
        <v>0.78</v>
      </c>
      <c r="W248" s="28">
        <f>IF(Table2[[#This Row],[Progress]]&lt;1,Table2[[#This Row],[Progress]]*100,Table2[[#This Row],[Progress]])</f>
        <v>78</v>
      </c>
      <c r="X248" s="28" t="str">
        <f>Table2[[#This Row],[Column8]]&amp;"%"</f>
        <v>78%</v>
      </c>
      <c r="Y248" s="16">
        <f t="shared" si="45"/>
        <v>2</v>
      </c>
      <c r="Z2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48" s="11" t="str">
        <f>SUBSTITUTE(Table2[[#This Row],[Time_Spent (hrs)]],"mins","")</f>
        <v>2</v>
      </c>
      <c r="AB248" s="41" t="str">
        <f t="shared" si="58"/>
        <v>2</v>
      </c>
    </row>
    <row r="249" spans="1:28" ht="22.2" customHeight="1" x14ac:dyDescent="0.25">
      <c r="A249" s="11" t="s">
        <v>651</v>
      </c>
      <c r="B249" s="11" t="s">
        <v>3067</v>
      </c>
      <c r="C249" s="11" t="s">
        <v>652</v>
      </c>
      <c r="D249" s="11" t="s">
        <v>16</v>
      </c>
      <c r="E249" s="11" t="s">
        <v>41</v>
      </c>
      <c r="F249" s="18">
        <f>32</f>
        <v>32</v>
      </c>
      <c r="G249" s="13" t="s">
        <v>653</v>
      </c>
      <c r="H249" s="11" t="s">
        <v>111</v>
      </c>
      <c r="I249" s="11" t="s">
        <v>98</v>
      </c>
      <c r="J249" s="14">
        <v>0.3</v>
      </c>
      <c r="K249" s="11" t="s">
        <v>38</v>
      </c>
      <c r="L249" s="11" t="s">
        <v>27</v>
      </c>
      <c r="M249" s="11">
        <v>1</v>
      </c>
      <c r="N249" s="15">
        <v>45309</v>
      </c>
      <c r="O249" s="16" t="s">
        <v>4171</v>
      </c>
      <c r="P249" s="16" t="s">
        <v>4588</v>
      </c>
      <c r="Q249" s="16" t="s">
        <v>4589</v>
      </c>
      <c r="R249" s="16" t="s">
        <v>4590</v>
      </c>
      <c r="S249" s="16"/>
      <c r="T249" s="16"/>
      <c r="U249" s="16"/>
      <c r="V249" s="16">
        <f>VALUE(SUBSTITUTE(Table2[[#This Row],[Progress (%)]],"%",""))</f>
        <v>0.3</v>
      </c>
      <c r="W249" s="28">
        <f>IF(Table2[[#This Row],[Progress]]&lt;1,Table2[[#This Row],[Progress]]*100,Table2[[#This Row],[Progress]])</f>
        <v>30</v>
      </c>
      <c r="X249" s="28" t="str">
        <f>Table2[[#This Row],[Column8]]&amp;"%"</f>
        <v>30%</v>
      </c>
      <c r="Y249" s="16">
        <f t="shared" si="45"/>
        <v>5</v>
      </c>
      <c r="Z2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49" s="11" t="str">
        <f>SUBSTITUTE(Table2[[#This Row],[Time_Spent (hrs)]],"hour","")</f>
        <v xml:space="preserve">1 </v>
      </c>
      <c r="AB249" s="41" t="str">
        <f t="shared" si="58"/>
        <v xml:space="preserve">1 </v>
      </c>
    </row>
    <row r="250" spans="1:28" ht="22.2" customHeight="1" x14ac:dyDescent="0.25">
      <c r="A250" s="11" t="s">
        <v>654</v>
      </c>
      <c r="B250" s="11" t="s">
        <v>3068</v>
      </c>
      <c r="C250" s="11" t="s">
        <v>655</v>
      </c>
      <c r="D250" s="11" t="s">
        <v>16</v>
      </c>
      <c r="E250" s="11" t="s">
        <v>56</v>
      </c>
      <c r="F250" s="18">
        <f>32</f>
        <v>32</v>
      </c>
      <c r="G250" s="13" t="s">
        <v>656</v>
      </c>
      <c r="H250" s="11" t="s">
        <v>57</v>
      </c>
      <c r="I250" s="11" t="s">
        <v>32</v>
      </c>
      <c r="J250" s="14">
        <v>0.26</v>
      </c>
      <c r="K250" s="11" t="s">
        <v>20</v>
      </c>
      <c r="L250" s="11" t="s">
        <v>33</v>
      </c>
      <c r="M250" s="11">
        <v>2</v>
      </c>
      <c r="N250" s="15">
        <v>45438</v>
      </c>
      <c r="O250" s="16" t="s">
        <v>4146</v>
      </c>
      <c r="P250" s="16" t="s">
        <v>4147</v>
      </c>
      <c r="Q250" s="16" t="s">
        <v>4591</v>
      </c>
      <c r="R250" s="16" t="s">
        <v>4592</v>
      </c>
      <c r="S250" s="16" t="s">
        <v>4593</v>
      </c>
      <c r="T250" s="16" t="s">
        <v>4594</v>
      </c>
      <c r="U250" s="16" t="s">
        <v>4353</v>
      </c>
      <c r="V250" s="16">
        <f>VALUE(SUBSTITUTE(Table2[[#This Row],[Progress (%)]],"%",""))</f>
        <v>0.26</v>
      </c>
      <c r="W250" s="28">
        <f>IF(Table2[[#This Row],[Progress]]&lt;1,Table2[[#This Row],[Progress]]*100,Table2[[#This Row],[Progress]])</f>
        <v>26</v>
      </c>
      <c r="X250" s="28" t="str">
        <f>Table2[[#This Row],[Column8]]&amp;"%"</f>
        <v>26%</v>
      </c>
      <c r="Y250" s="16">
        <f t="shared" si="45"/>
        <v>8</v>
      </c>
      <c r="Z2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50" s="11" t="str">
        <f>SUBSTITUTE(Table2[[#This Row],[Time_Spent (hrs)]],"mins","")</f>
        <v xml:space="preserve">90 </v>
      </c>
      <c r="AB250" s="41">
        <f t="shared" ref="AB250:AB251" si="59">AA250/60</f>
        <v>1.5</v>
      </c>
    </row>
    <row r="251" spans="1:28" ht="22.2" customHeight="1" x14ac:dyDescent="0.25">
      <c r="A251" s="11" t="s">
        <v>657</v>
      </c>
      <c r="B251" s="11" t="s">
        <v>3069</v>
      </c>
      <c r="C251" s="11" t="s">
        <v>87</v>
      </c>
      <c r="D251" s="11" t="s">
        <v>16</v>
      </c>
      <c r="E251" s="11" t="s">
        <v>41</v>
      </c>
      <c r="F251" s="12">
        <v>26</v>
      </c>
      <c r="G251" s="13" t="s">
        <v>658</v>
      </c>
      <c r="H251" s="11" t="s">
        <v>31</v>
      </c>
      <c r="I251" s="11" t="s">
        <v>32</v>
      </c>
      <c r="J251" s="14">
        <v>0.48</v>
      </c>
      <c r="K251" s="11" t="s">
        <v>20</v>
      </c>
      <c r="L251" s="11" t="s">
        <v>27</v>
      </c>
      <c r="M251" s="11">
        <v>3</v>
      </c>
      <c r="N251" s="15">
        <v>45565</v>
      </c>
      <c r="O251" s="16" t="s">
        <v>4230</v>
      </c>
      <c r="P251" s="16" t="s">
        <v>4595</v>
      </c>
      <c r="Q251" s="16" t="s">
        <v>4596</v>
      </c>
      <c r="R251" s="16" t="s">
        <v>4597</v>
      </c>
      <c r="S251" s="16" t="s">
        <v>4598</v>
      </c>
      <c r="T251" s="16" t="s">
        <v>4599</v>
      </c>
      <c r="U251" s="16"/>
      <c r="V251" s="16">
        <f>VALUE(SUBSTITUTE(Table2[[#This Row],[Progress (%)]],"%",""))</f>
        <v>0.48</v>
      </c>
      <c r="W251" s="28">
        <f>IF(Table2[[#This Row],[Progress]]&lt;1,Table2[[#This Row],[Progress]]*100,Table2[[#This Row],[Progress]])</f>
        <v>48</v>
      </c>
      <c r="X251" s="28" t="str">
        <f>Table2[[#This Row],[Column8]]&amp;"%"</f>
        <v>48%</v>
      </c>
      <c r="Y251" s="16">
        <f t="shared" si="45"/>
        <v>7</v>
      </c>
      <c r="Z2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51" s="11" t="str">
        <f>SUBSTITUTE(Table2[[#This Row],[Time_Spent (hrs)]],"mins","")</f>
        <v xml:space="preserve">90 </v>
      </c>
      <c r="AB251" s="41">
        <f t="shared" si="59"/>
        <v>1.5</v>
      </c>
    </row>
    <row r="252" spans="1:28" ht="22.2" customHeight="1" x14ac:dyDescent="0.25">
      <c r="A252" s="11" t="s">
        <v>659</v>
      </c>
      <c r="B252" s="11" t="s">
        <v>3070</v>
      </c>
      <c r="C252" s="11" t="s">
        <v>660</v>
      </c>
      <c r="D252" s="11" t="s">
        <v>69</v>
      </c>
      <c r="E252" s="11" t="s">
        <v>56</v>
      </c>
      <c r="F252" s="12">
        <f>32</f>
        <v>32</v>
      </c>
      <c r="G252" s="13">
        <v>44599</v>
      </c>
      <c r="H252" s="11" t="s">
        <v>18</v>
      </c>
      <c r="I252" s="11" t="s">
        <v>19</v>
      </c>
      <c r="J252" s="14">
        <v>0.69</v>
      </c>
      <c r="K252" s="11">
        <v>1.5</v>
      </c>
      <c r="L252" s="11" t="s">
        <v>27</v>
      </c>
      <c r="M252" s="11">
        <v>4</v>
      </c>
      <c r="N252" s="15">
        <v>44744</v>
      </c>
      <c r="O252" s="16" t="s">
        <v>4600</v>
      </c>
      <c r="P252" s="16"/>
      <c r="Q252" s="16"/>
      <c r="R252" s="16"/>
      <c r="S252" s="16"/>
      <c r="T252" s="16"/>
      <c r="U252" s="16"/>
      <c r="V252" s="16">
        <f>VALUE(SUBSTITUTE(Table2[[#This Row],[Progress (%)]],"%",""))</f>
        <v>0.69</v>
      </c>
      <c r="W252" s="28">
        <f>IF(Table2[[#This Row],[Progress]]&lt;1,Table2[[#This Row],[Progress]]*100,Table2[[#This Row],[Progress]])</f>
        <v>69</v>
      </c>
      <c r="X252" s="28" t="str">
        <f>Table2[[#This Row],[Column8]]&amp;"%"</f>
        <v>69%</v>
      </c>
      <c r="Y252" s="16">
        <f t="shared" si="45"/>
        <v>2</v>
      </c>
      <c r="Z2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52" s="11" t="str">
        <f>SUBSTITUTE(Table2[[#This Row],[Time_Spent (hrs)]],"mins","")</f>
        <v>1.5</v>
      </c>
      <c r="AB252" s="41" t="str">
        <f>AA252</f>
        <v>1.5</v>
      </c>
    </row>
    <row r="253" spans="1:28" ht="22.2" customHeight="1" x14ac:dyDescent="0.25">
      <c r="A253" s="11" t="s">
        <v>661</v>
      </c>
      <c r="B253" s="11" t="s">
        <v>3071</v>
      </c>
      <c r="C253" s="11" t="s">
        <v>662</v>
      </c>
      <c r="D253" s="11" t="s">
        <v>69</v>
      </c>
      <c r="E253" s="11" t="s">
        <v>56</v>
      </c>
      <c r="F253" s="18">
        <f>32</f>
        <v>32</v>
      </c>
      <c r="G253" s="13">
        <v>45391</v>
      </c>
      <c r="H253" s="11" t="s">
        <v>79</v>
      </c>
      <c r="I253" s="11" t="s">
        <v>47</v>
      </c>
      <c r="J253" s="14">
        <v>0.5</v>
      </c>
      <c r="K253" s="11" t="s">
        <v>50</v>
      </c>
      <c r="L253" s="11" t="s">
        <v>33</v>
      </c>
      <c r="M253" s="11">
        <v>6</v>
      </c>
      <c r="N253" s="15">
        <v>45539</v>
      </c>
      <c r="O253" s="16" t="s">
        <v>4286</v>
      </c>
      <c r="P253" s="16" t="s">
        <v>4244</v>
      </c>
      <c r="Q253" s="16" t="s">
        <v>4245</v>
      </c>
      <c r="R253" s="16"/>
      <c r="S253" s="16"/>
      <c r="T253" s="16"/>
      <c r="U253" s="16"/>
      <c r="V253" s="16">
        <f>VALUE(SUBSTITUTE(Table2[[#This Row],[Progress (%)]],"%",""))</f>
        <v>0.5</v>
      </c>
      <c r="W253" s="28">
        <f>IF(Table2[[#This Row],[Progress]]&lt;1,Table2[[#This Row],[Progress]]*100,Table2[[#This Row],[Progress]])</f>
        <v>50</v>
      </c>
      <c r="X253" s="28" t="str">
        <f>Table2[[#This Row],[Column8]]&amp;"%"</f>
        <v>50%</v>
      </c>
      <c r="Y253" s="16">
        <f t="shared" si="45"/>
        <v>4</v>
      </c>
      <c r="Z2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53" s="11" t="str">
        <f>SUBSTITUTE(Table2[[#This Row],[Time_Spent (hrs)]],"minutes","")</f>
        <v xml:space="preserve">120 </v>
      </c>
      <c r="AB253" s="41">
        <f>AA253/60</f>
        <v>2</v>
      </c>
    </row>
    <row r="254" spans="1:28" ht="22.2" customHeight="1" x14ac:dyDescent="0.25">
      <c r="A254" s="11" t="s">
        <v>663</v>
      </c>
      <c r="B254" s="11" t="s">
        <v>3072</v>
      </c>
      <c r="C254" s="11" t="s">
        <v>664</v>
      </c>
      <c r="D254" s="11" t="s">
        <v>69</v>
      </c>
      <c r="E254" s="11" t="s">
        <v>36</v>
      </c>
      <c r="F254" s="12">
        <f>32</f>
        <v>32</v>
      </c>
      <c r="G254" s="13">
        <v>44989</v>
      </c>
      <c r="H254" s="11" t="s">
        <v>156</v>
      </c>
      <c r="I254" s="11" t="s">
        <v>98</v>
      </c>
      <c r="J254" s="14">
        <v>0.87</v>
      </c>
      <c r="K254" s="11">
        <v>1.5</v>
      </c>
      <c r="L254" s="11" t="s">
        <v>27</v>
      </c>
      <c r="M254" s="11">
        <v>4</v>
      </c>
      <c r="N254" s="15">
        <v>45019</v>
      </c>
      <c r="O254" s="16" t="s">
        <v>4358</v>
      </c>
      <c r="P254" s="16" t="s">
        <v>4359</v>
      </c>
      <c r="Q254" s="16"/>
      <c r="R254" s="16"/>
      <c r="S254" s="16"/>
      <c r="T254" s="16"/>
      <c r="U254" s="16"/>
      <c r="V254" s="16">
        <f>VALUE(SUBSTITUTE(Table2[[#This Row],[Progress (%)]],"%",""))</f>
        <v>0.87</v>
      </c>
      <c r="W254" s="28">
        <f>IF(Table2[[#This Row],[Progress]]&lt;1,Table2[[#This Row],[Progress]]*100,Table2[[#This Row],[Progress]])</f>
        <v>87</v>
      </c>
      <c r="X254" s="28" t="str">
        <f>Table2[[#This Row],[Column8]]&amp;"%"</f>
        <v>87%</v>
      </c>
      <c r="Y254" s="16">
        <f t="shared" si="45"/>
        <v>3</v>
      </c>
      <c r="Z2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54" s="11" t="str">
        <f>SUBSTITUTE(Table2[[#This Row],[Time_Spent (hrs)]],"mins","")</f>
        <v>1.5</v>
      </c>
      <c r="AB254" s="41" t="str">
        <f>AA254</f>
        <v>1.5</v>
      </c>
    </row>
    <row r="255" spans="1:28" ht="22.2" customHeight="1" x14ac:dyDescent="0.25">
      <c r="A255" s="11" t="s">
        <v>665</v>
      </c>
      <c r="B255" s="11" t="s">
        <v>3073</v>
      </c>
      <c r="C255" s="11" t="s">
        <v>666</v>
      </c>
      <c r="D255" s="11" t="s">
        <v>69</v>
      </c>
      <c r="E255" s="11" t="s">
        <v>56</v>
      </c>
      <c r="F255" s="12">
        <v>31</v>
      </c>
      <c r="G255" s="13" t="s">
        <v>667</v>
      </c>
      <c r="H255" s="11" t="s">
        <v>198</v>
      </c>
      <c r="I255" s="11" t="s">
        <v>19</v>
      </c>
      <c r="J255" s="14">
        <v>0.35</v>
      </c>
      <c r="K255" s="11">
        <v>45</v>
      </c>
      <c r="L255" s="11" t="s">
        <v>27</v>
      </c>
      <c r="M255" s="11">
        <v>5</v>
      </c>
      <c r="N255" s="15">
        <v>44830</v>
      </c>
      <c r="O255" s="16" t="s">
        <v>4601</v>
      </c>
      <c r="P255" s="16" t="s">
        <v>4602</v>
      </c>
      <c r="Q255" s="16" t="s">
        <v>4603</v>
      </c>
      <c r="R255" s="16" t="s">
        <v>4604</v>
      </c>
      <c r="S255" s="16" t="s">
        <v>4605</v>
      </c>
      <c r="T255" s="16" t="s">
        <v>4606</v>
      </c>
      <c r="U255" s="16"/>
      <c r="V255" s="16">
        <f>VALUE(SUBSTITUTE(Table2[[#This Row],[Progress (%)]],"%",""))</f>
        <v>0.35</v>
      </c>
      <c r="W255" s="28">
        <f>IF(Table2[[#This Row],[Progress]]&lt;1,Table2[[#This Row],[Progress]]*100,Table2[[#This Row],[Progress]])</f>
        <v>35</v>
      </c>
      <c r="X255" s="28" t="str">
        <f>Table2[[#This Row],[Column8]]&amp;"%"</f>
        <v>35%</v>
      </c>
      <c r="Y255" s="16">
        <f t="shared" si="45"/>
        <v>7</v>
      </c>
      <c r="Z2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55" s="11" t="str">
        <f>SUBSTITUTE(Table2[[#This Row],[Time_Spent (hrs)]],"mins","")</f>
        <v>45</v>
      </c>
      <c r="AB255" s="41">
        <f t="shared" ref="AB255:AB256" si="60">AA255/60</f>
        <v>0.75</v>
      </c>
    </row>
    <row r="256" spans="1:28" ht="22.2" customHeight="1" x14ac:dyDescent="0.25">
      <c r="A256" s="11" t="s">
        <v>668</v>
      </c>
      <c r="B256" s="11" t="s">
        <v>3074</v>
      </c>
      <c r="C256" s="11" t="s">
        <v>669</v>
      </c>
      <c r="D256" s="11" t="s">
        <v>69</v>
      </c>
      <c r="E256" s="11" t="s">
        <v>36</v>
      </c>
      <c r="F256" s="12">
        <f>32</f>
        <v>32</v>
      </c>
      <c r="G256" s="13" t="s">
        <v>670</v>
      </c>
      <c r="H256" s="11" t="s">
        <v>66</v>
      </c>
      <c r="I256" s="11" t="s">
        <v>26</v>
      </c>
      <c r="J256" s="14">
        <v>1</v>
      </c>
      <c r="K256" s="11">
        <v>45</v>
      </c>
      <c r="L256" s="11" t="s">
        <v>27</v>
      </c>
      <c r="M256" s="11">
        <v>3</v>
      </c>
      <c r="N256" s="15">
        <v>45336</v>
      </c>
      <c r="O256" s="16" t="s">
        <v>4428</v>
      </c>
      <c r="P256" s="16"/>
      <c r="Q256" s="16"/>
      <c r="R256" s="16"/>
      <c r="S256" s="16"/>
      <c r="T256" s="16"/>
      <c r="U256" s="16"/>
      <c r="V256" s="16">
        <f>VALUE(SUBSTITUTE(Table2[[#This Row],[Progress (%)]],"%",""))</f>
        <v>1</v>
      </c>
      <c r="W256" s="28">
        <f>IF(Table2[[#This Row],[Progress]]&lt;1,Table2[[#This Row],[Progress]]*100,Table2[[#This Row],[Progress]])</f>
        <v>1</v>
      </c>
      <c r="X256" s="28" t="str">
        <f>Table2[[#This Row],[Column8]]&amp;"%"</f>
        <v>1%</v>
      </c>
      <c r="Y256" s="16">
        <f t="shared" si="45"/>
        <v>2</v>
      </c>
      <c r="Z2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56" s="11" t="str">
        <f>SUBSTITUTE(Table2[[#This Row],[Time_Spent (hrs)]],"mins","")</f>
        <v>45</v>
      </c>
      <c r="AB256" s="41">
        <f t="shared" si="60"/>
        <v>0.75</v>
      </c>
    </row>
    <row r="257" spans="1:28" ht="22.2" customHeight="1" x14ac:dyDescent="0.25">
      <c r="A257" s="11" t="s">
        <v>671</v>
      </c>
      <c r="B257" s="11" t="s">
        <v>3075</v>
      </c>
      <c r="C257" s="11" t="s">
        <v>672</v>
      </c>
      <c r="D257" s="11" t="s">
        <v>69</v>
      </c>
      <c r="E257" s="11" t="s">
        <v>23</v>
      </c>
      <c r="F257" s="12">
        <v>40</v>
      </c>
      <c r="G257" s="13" t="s">
        <v>673</v>
      </c>
      <c r="H257" s="11" t="s">
        <v>104</v>
      </c>
      <c r="I257" s="11" t="s">
        <v>47</v>
      </c>
      <c r="J257" s="14">
        <v>0.79</v>
      </c>
      <c r="K257" s="11">
        <v>2</v>
      </c>
      <c r="L257" s="11" t="s">
        <v>33</v>
      </c>
      <c r="M257" s="11">
        <v>5</v>
      </c>
      <c r="N257" s="15">
        <v>45134</v>
      </c>
      <c r="O257" s="16" t="s">
        <v>4023</v>
      </c>
      <c r="P257" s="16" t="s">
        <v>4607</v>
      </c>
      <c r="Q257" s="16"/>
      <c r="R257" s="16"/>
      <c r="S257" s="16"/>
      <c r="T257" s="16"/>
      <c r="U257" s="16"/>
      <c r="V257" s="16">
        <f>VALUE(SUBSTITUTE(Table2[[#This Row],[Progress (%)]],"%",""))</f>
        <v>0.79</v>
      </c>
      <c r="W257" s="28">
        <f>IF(Table2[[#This Row],[Progress]]&lt;1,Table2[[#This Row],[Progress]]*100,Table2[[#This Row],[Progress]])</f>
        <v>79</v>
      </c>
      <c r="X257" s="28" t="str">
        <f>Table2[[#This Row],[Column8]]&amp;"%"</f>
        <v>79%</v>
      </c>
      <c r="Y257" s="16">
        <f t="shared" si="45"/>
        <v>3</v>
      </c>
      <c r="Z2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57" s="11" t="str">
        <f>SUBSTITUTE(Table2[[#This Row],[Time_Spent (hrs)]],"mins","")</f>
        <v>2</v>
      </c>
      <c r="AB257" s="41" t="str">
        <f t="shared" ref="AB257:AB258" si="61">AA257</f>
        <v>2</v>
      </c>
    </row>
    <row r="258" spans="1:28" ht="22.2" customHeight="1" x14ac:dyDescent="0.25">
      <c r="A258" s="11" t="s">
        <v>674</v>
      </c>
      <c r="B258" s="11" t="s">
        <v>3076</v>
      </c>
      <c r="C258" s="11" t="s">
        <v>675</v>
      </c>
      <c r="D258" s="11" t="s">
        <v>16</v>
      </c>
      <c r="E258" s="11" t="s">
        <v>64</v>
      </c>
      <c r="F258" s="18">
        <f>32</f>
        <v>32</v>
      </c>
      <c r="G258" s="13" t="s">
        <v>676</v>
      </c>
      <c r="H258" s="11" t="s">
        <v>42</v>
      </c>
      <c r="I258" s="11" t="s">
        <v>32</v>
      </c>
      <c r="J258" s="14">
        <v>0.38</v>
      </c>
      <c r="K258" s="11">
        <v>2</v>
      </c>
      <c r="L258" s="11" t="s">
        <v>33</v>
      </c>
      <c r="M258" s="11">
        <v>3</v>
      </c>
      <c r="N258" s="15">
        <v>45001</v>
      </c>
      <c r="O258" s="16"/>
      <c r="P258" s="16"/>
      <c r="Q258" s="16"/>
      <c r="R258" s="16"/>
      <c r="S258" s="16"/>
      <c r="T258" s="16"/>
      <c r="U258" s="16"/>
      <c r="V258" s="16">
        <f>VALUE(SUBSTITUTE(Table2[[#This Row],[Progress (%)]],"%",""))</f>
        <v>0.38</v>
      </c>
      <c r="W258" s="28">
        <f>IF(Table2[[#This Row],[Progress]]&lt;1,Table2[[#This Row],[Progress]]*100,Table2[[#This Row],[Progress]])</f>
        <v>38</v>
      </c>
      <c r="X258" s="28" t="str">
        <f>Table2[[#This Row],[Column8]]&amp;"%"</f>
        <v>38%</v>
      </c>
      <c r="Y258" s="16">
        <f t="shared" ref="Y258:Y321" si="62">COUNTA(N258:U258)</f>
        <v>1</v>
      </c>
      <c r="Z2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58" s="11" t="str">
        <f>SUBSTITUTE(Table2[[#This Row],[Time_Spent (hrs)]],"mins","")</f>
        <v>2</v>
      </c>
      <c r="AB258" s="41" t="str">
        <f t="shared" si="61"/>
        <v>2</v>
      </c>
    </row>
    <row r="259" spans="1:28" ht="22.2" customHeight="1" x14ac:dyDescent="0.25">
      <c r="A259" s="11" t="s">
        <v>677</v>
      </c>
      <c r="B259" s="11" t="s">
        <v>3077</v>
      </c>
      <c r="C259" s="11" t="s">
        <v>678</v>
      </c>
      <c r="D259" s="11" t="s">
        <v>16</v>
      </c>
      <c r="E259" s="11" t="s">
        <v>23</v>
      </c>
      <c r="F259" s="18">
        <f>32</f>
        <v>32</v>
      </c>
      <c r="G259" s="13">
        <v>45932</v>
      </c>
      <c r="H259" s="11" t="s">
        <v>42</v>
      </c>
      <c r="I259" s="11" t="s">
        <v>32</v>
      </c>
      <c r="J259" s="14">
        <v>0.24</v>
      </c>
      <c r="K259" s="11">
        <v>45</v>
      </c>
      <c r="L259" s="11" t="s">
        <v>27</v>
      </c>
      <c r="M259" s="11">
        <v>4</v>
      </c>
      <c r="N259" s="15">
        <v>45698</v>
      </c>
      <c r="O259" s="16" t="s">
        <v>4608</v>
      </c>
      <c r="P259" s="16" t="s">
        <v>4208</v>
      </c>
      <c r="Q259" s="16" t="s">
        <v>4209</v>
      </c>
      <c r="R259" s="16" t="s">
        <v>4609</v>
      </c>
      <c r="S259" s="16" t="s">
        <v>4610</v>
      </c>
      <c r="T259" s="16" t="s">
        <v>4611</v>
      </c>
      <c r="U259" s="16"/>
      <c r="V259" s="16">
        <f>VALUE(SUBSTITUTE(Table2[[#This Row],[Progress (%)]],"%",""))</f>
        <v>0.24</v>
      </c>
      <c r="W259" s="28">
        <f>IF(Table2[[#This Row],[Progress]]&lt;1,Table2[[#This Row],[Progress]]*100,Table2[[#This Row],[Progress]])</f>
        <v>24</v>
      </c>
      <c r="X259" s="28" t="str">
        <f>Table2[[#This Row],[Column8]]&amp;"%"</f>
        <v>24%</v>
      </c>
      <c r="Y259" s="16">
        <f t="shared" si="62"/>
        <v>7</v>
      </c>
      <c r="Z2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59" s="11" t="str">
        <f>SUBSTITUTE(Table2[[#This Row],[Time_Spent (hrs)]],"mins","")</f>
        <v>45</v>
      </c>
      <c r="AB259" s="41">
        <f>AA259/60</f>
        <v>0.75</v>
      </c>
    </row>
    <row r="260" spans="1:28" ht="22.2" customHeight="1" x14ac:dyDescent="0.25">
      <c r="A260" s="11" t="s">
        <v>679</v>
      </c>
      <c r="B260" s="11" t="s">
        <v>3078</v>
      </c>
      <c r="C260" s="11" t="s">
        <v>680</v>
      </c>
      <c r="D260" s="11" t="s">
        <v>69</v>
      </c>
      <c r="E260" s="11" t="s">
        <v>41</v>
      </c>
      <c r="F260" s="12">
        <v>24</v>
      </c>
      <c r="G260" s="13" t="s">
        <v>681</v>
      </c>
      <c r="H260" s="11" t="s">
        <v>156</v>
      </c>
      <c r="I260" s="11" t="s">
        <v>98</v>
      </c>
      <c r="J260" s="14">
        <v>0.17</v>
      </c>
      <c r="K260" s="11" t="s">
        <v>38</v>
      </c>
      <c r="L260" s="11" t="s">
        <v>33</v>
      </c>
      <c r="M260" s="11">
        <v>6</v>
      </c>
      <c r="N260" s="15">
        <v>44916</v>
      </c>
      <c r="O260" s="16" t="s">
        <v>4075</v>
      </c>
      <c r="P260" s="16" t="s">
        <v>4076</v>
      </c>
      <c r="Q260" s="16" t="s">
        <v>4077</v>
      </c>
      <c r="R260" s="16" t="s">
        <v>4612</v>
      </c>
      <c r="S260" s="16"/>
      <c r="T260" s="16"/>
      <c r="U260" s="16"/>
      <c r="V260" s="16">
        <f>VALUE(SUBSTITUTE(Table2[[#This Row],[Progress (%)]],"%",""))</f>
        <v>0.17</v>
      </c>
      <c r="W260" s="28">
        <f>IF(Table2[[#This Row],[Progress]]&lt;1,Table2[[#This Row],[Progress]]*100,Table2[[#This Row],[Progress]])</f>
        <v>17</v>
      </c>
      <c r="X260" s="28" t="str">
        <f>Table2[[#This Row],[Column8]]&amp;"%"</f>
        <v>17%</v>
      </c>
      <c r="Y260" s="16">
        <f t="shared" si="62"/>
        <v>5</v>
      </c>
      <c r="Z2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60" s="11" t="str">
        <f>SUBSTITUTE(Table2[[#This Row],[Time_Spent (hrs)]],"hour","")</f>
        <v xml:space="preserve">1 </v>
      </c>
      <c r="AB260" s="41" t="str">
        <f t="shared" ref="AB260:AB264" si="63">AA260</f>
        <v xml:space="preserve">1 </v>
      </c>
    </row>
    <row r="261" spans="1:28" ht="22.2" customHeight="1" x14ac:dyDescent="0.25">
      <c r="A261" s="11" t="s">
        <v>682</v>
      </c>
      <c r="B261" s="11" t="s">
        <v>3079</v>
      </c>
      <c r="C261" s="11" t="s">
        <v>683</v>
      </c>
      <c r="D261" s="11" t="s">
        <v>16</v>
      </c>
      <c r="E261" s="11" t="s">
        <v>23</v>
      </c>
      <c r="F261" s="18">
        <f>32</f>
        <v>32</v>
      </c>
      <c r="G261" s="13">
        <v>45176</v>
      </c>
      <c r="H261" s="11" t="s">
        <v>198</v>
      </c>
      <c r="I261" s="11" t="s">
        <v>19</v>
      </c>
      <c r="J261" s="14">
        <v>0.35</v>
      </c>
      <c r="K261" s="11">
        <v>2</v>
      </c>
      <c r="L261" s="11" t="s">
        <v>33</v>
      </c>
      <c r="M261" s="11">
        <v>3</v>
      </c>
      <c r="N261" s="19">
        <v>45176</v>
      </c>
      <c r="O261" s="16"/>
      <c r="P261" s="16"/>
      <c r="Q261" s="16"/>
      <c r="R261" s="16"/>
      <c r="S261" s="16"/>
      <c r="T261" s="16"/>
      <c r="U261" s="16"/>
      <c r="V261" s="16">
        <f>VALUE(SUBSTITUTE(Table2[[#This Row],[Progress (%)]],"%",""))</f>
        <v>0.35</v>
      </c>
      <c r="W261" s="28">
        <f>IF(Table2[[#This Row],[Progress]]&lt;1,Table2[[#This Row],[Progress]]*100,Table2[[#This Row],[Progress]])</f>
        <v>35</v>
      </c>
      <c r="X261" s="28" t="str">
        <f>Table2[[#This Row],[Column8]]&amp;"%"</f>
        <v>35%</v>
      </c>
      <c r="Y261" s="16">
        <f t="shared" si="62"/>
        <v>1</v>
      </c>
      <c r="Z2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61" s="11" t="str">
        <f>SUBSTITUTE(Table2[[#This Row],[Time_Spent (hrs)]],"mins","")</f>
        <v>2</v>
      </c>
      <c r="AB261" s="41" t="str">
        <f t="shared" si="63"/>
        <v>2</v>
      </c>
    </row>
    <row r="262" spans="1:28" ht="22.2" customHeight="1" x14ac:dyDescent="0.25">
      <c r="A262" s="11" t="s">
        <v>684</v>
      </c>
      <c r="B262" s="11" t="s">
        <v>3080</v>
      </c>
      <c r="C262" s="11" t="s">
        <v>685</v>
      </c>
      <c r="D262" s="11" t="s">
        <v>69</v>
      </c>
      <c r="E262" s="11" t="s">
        <v>56</v>
      </c>
      <c r="F262" s="12">
        <v>19</v>
      </c>
      <c r="G262" s="13">
        <v>45781</v>
      </c>
      <c r="H262" s="11" t="s">
        <v>111</v>
      </c>
      <c r="I262" s="11" t="s">
        <v>98</v>
      </c>
      <c r="J262" s="14">
        <v>0.33</v>
      </c>
      <c r="K262" s="11">
        <v>2</v>
      </c>
      <c r="L262" s="11" t="s">
        <v>33</v>
      </c>
      <c r="M262" s="17"/>
      <c r="N262" s="15">
        <v>45752</v>
      </c>
      <c r="O262" s="16" t="s">
        <v>4584</v>
      </c>
      <c r="P262" s="16" t="s">
        <v>4585</v>
      </c>
      <c r="Q262" s="16" t="s">
        <v>4613</v>
      </c>
      <c r="R262" s="16" t="s">
        <v>4614</v>
      </c>
      <c r="S262" s="16" t="s">
        <v>4615</v>
      </c>
      <c r="T262" s="16"/>
      <c r="U262" s="16"/>
      <c r="V262" s="16">
        <f>VALUE(SUBSTITUTE(Table2[[#This Row],[Progress (%)]],"%",""))</f>
        <v>0.33</v>
      </c>
      <c r="W262" s="28">
        <f>IF(Table2[[#This Row],[Progress]]&lt;1,Table2[[#This Row],[Progress]]*100,Table2[[#This Row],[Progress]])</f>
        <v>33</v>
      </c>
      <c r="X262" s="28" t="str">
        <f>Table2[[#This Row],[Column8]]&amp;"%"</f>
        <v>33%</v>
      </c>
      <c r="Y262" s="16">
        <f t="shared" si="62"/>
        <v>6</v>
      </c>
      <c r="Z2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262" s="11" t="str">
        <f>SUBSTITUTE(Table2[[#This Row],[Time_Spent (hrs)]],"mins","")</f>
        <v>2</v>
      </c>
      <c r="AB262" s="41" t="str">
        <f t="shared" si="63"/>
        <v>2</v>
      </c>
    </row>
    <row r="263" spans="1:28" ht="22.2" customHeight="1" x14ac:dyDescent="0.25">
      <c r="A263" s="11" t="s">
        <v>686</v>
      </c>
      <c r="B263" s="11" t="s">
        <v>3081</v>
      </c>
      <c r="C263" s="11" t="s">
        <v>687</v>
      </c>
      <c r="D263" s="11" t="s">
        <v>69</v>
      </c>
      <c r="E263" s="11" t="s">
        <v>41</v>
      </c>
      <c r="F263" s="12">
        <f>32</f>
        <v>32</v>
      </c>
      <c r="G263" s="13">
        <v>45267</v>
      </c>
      <c r="H263" s="11" t="s">
        <v>97</v>
      </c>
      <c r="I263" s="11" t="s">
        <v>98</v>
      </c>
      <c r="J263" s="14">
        <v>0.83</v>
      </c>
      <c r="K263" s="11" t="s">
        <v>38</v>
      </c>
      <c r="L263" s="11" t="s">
        <v>27</v>
      </c>
      <c r="M263" s="11">
        <v>4</v>
      </c>
      <c r="N263" s="15">
        <v>45119</v>
      </c>
      <c r="O263" s="16" t="s">
        <v>4616</v>
      </c>
      <c r="P263" s="16" t="s">
        <v>4617</v>
      </c>
      <c r="Q263" s="16" t="s">
        <v>4618</v>
      </c>
      <c r="R263" s="16"/>
      <c r="S263" s="16"/>
      <c r="T263" s="16"/>
      <c r="U263" s="16"/>
      <c r="V263" s="16">
        <f>VALUE(SUBSTITUTE(Table2[[#This Row],[Progress (%)]],"%",""))</f>
        <v>0.83</v>
      </c>
      <c r="W263" s="28">
        <f>IF(Table2[[#This Row],[Progress]]&lt;1,Table2[[#This Row],[Progress]]*100,Table2[[#This Row],[Progress]])</f>
        <v>83</v>
      </c>
      <c r="X263" s="28" t="str">
        <f>Table2[[#This Row],[Column8]]&amp;"%"</f>
        <v>83%</v>
      </c>
      <c r="Y263" s="16">
        <f t="shared" si="62"/>
        <v>4</v>
      </c>
      <c r="Z2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63" s="11" t="str">
        <f>SUBSTITUTE(Table2[[#This Row],[Time_Spent (hrs)]],"hour","")</f>
        <v xml:space="preserve">1 </v>
      </c>
      <c r="AB263" s="41" t="str">
        <f t="shared" si="63"/>
        <v xml:space="preserve">1 </v>
      </c>
    </row>
    <row r="264" spans="1:28" ht="22.2" customHeight="1" x14ac:dyDescent="0.25">
      <c r="A264" s="11" t="s">
        <v>688</v>
      </c>
      <c r="B264" s="11" t="s">
        <v>3082</v>
      </c>
      <c r="C264" s="11" t="s">
        <v>689</v>
      </c>
      <c r="D264" s="11" t="s">
        <v>16</v>
      </c>
      <c r="E264" s="11" t="s">
        <v>41</v>
      </c>
      <c r="F264" s="12">
        <v>26</v>
      </c>
      <c r="G264" s="13">
        <v>45363</v>
      </c>
      <c r="H264" s="11" t="s">
        <v>111</v>
      </c>
      <c r="I264" s="11" t="s">
        <v>98</v>
      </c>
      <c r="J264" s="14">
        <v>0.82</v>
      </c>
      <c r="K264" s="11" t="s">
        <v>38</v>
      </c>
      <c r="L264" s="11" t="s">
        <v>33</v>
      </c>
      <c r="M264" s="11">
        <v>3</v>
      </c>
      <c r="N264" s="15">
        <v>45629</v>
      </c>
      <c r="O264" s="16" t="s">
        <v>4619</v>
      </c>
      <c r="P264" s="16" t="s">
        <v>4620</v>
      </c>
      <c r="Q264" s="16" t="s">
        <v>4477</v>
      </c>
      <c r="R264" s="16" t="s">
        <v>4381</v>
      </c>
      <c r="S264" s="16"/>
      <c r="T264" s="16"/>
      <c r="U264" s="16"/>
      <c r="V264" s="16">
        <f>VALUE(SUBSTITUTE(Table2[[#This Row],[Progress (%)]],"%",""))</f>
        <v>0.82</v>
      </c>
      <c r="W264" s="28">
        <f>IF(Table2[[#This Row],[Progress]]&lt;1,Table2[[#This Row],[Progress]]*100,Table2[[#This Row],[Progress]])</f>
        <v>82</v>
      </c>
      <c r="X264" s="28" t="str">
        <f>Table2[[#This Row],[Column8]]&amp;"%"</f>
        <v>82%</v>
      </c>
      <c r="Y264" s="16">
        <f t="shared" si="62"/>
        <v>5</v>
      </c>
      <c r="Z2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64" s="11" t="str">
        <f>SUBSTITUTE(Table2[[#This Row],[Time_Spent (hrs)]],"hour","")</f>
        <v xml:space="preserve">1 </v>
      </c>
      <c r="AB264" s="41" t="str">
        <f t="shared" si="63"/>
        <v xml:space="preserve">1 </v>
      </c>
    </row>
    <row r="265" spans="1:28" ht="22.2" customHeight="1" x14ac:dyDescent="0.25">
      <c r="A265" s="11" t="s">
        <v>690</v>
      </c>
      <c r="B265" s="11" t="s">
        <v>3083</v>
      </c>
      <c r="C265" s="11" t="s">
        <v>691</v>
      </c>
      <c r="D265" s="11" t="s">
        <v>69</v>
      </c>
      <c r="E265" s="11" t="s">
        <v>36</v>
      </c>
      <c r="F265" s="12">
        <v>39</v>
      </c>
      <c r="G265" s="13" t="s">
        <v>461</v>
      </c>
      <c r="H265" s="11" t="s">
        <v>25</v>
      </c>
      <c r="I265" s="11" t="s">
        <v>26</v>
      </c>
      <c r="J265" s="14">
        <v>0.65</v>
      </c>
      <c r="K265" s="11">
        <v>45</v>
      </c>
      <c r="L265" s="11" t="s">
        <v>27</v>
      </c>
      <c r="M265" s="17"/>
      <c r="N265" s="15">
        <v>44799</v>
      </c>
      <c r="O265" s="16" t="s">
        <v>4080</v>
      </c>
      <c r="P265" s="16" t="s">
        <v>4434</v>
      </c>
      <c r="Q265" s="16" t="s">
        <v>4435</v>
      </c>
      <c r="R265" s="16" t="s">
        <v>4436</v>
      </c>
      <c r="S265" s="16" t="s">
        <v>4437</v>
      </c>
      <c r="T265" s="16" t="s">
        <v>4621</v>
      </c>
      <c r="U265" s="16"/>
      <c r="V265" s="16">
        <f>VALUE(SUBSTITUTE(Table2[[#This Row],[Progress (%)]],"%",""))</f>
        <v>0.65</v>
      </c>
      <c r="W265" s="28">
        <f>IF(Table2[[#This Row],[Progress]]&lt;1,Table2[[#This Row],[Progress]]*100,Table2[[#This Row],[Progress]])</f>
        <v>65</v>
      </c>
      <c r="X265" s="28" t="str">
        <f>Table2[[#This Row],[Column8]]&amp;"%"</f>
        <v>65%</v>
      </c>
      <c r="Y265" s="16">
        <f t="shared" si="62"/>
        <v>7</v>
      </c>
      <c r="Z2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65" s="11" t="str">
        <f>SUBSTITUTE(Table2[[#This Row],[Time_Spent (hrs)]],"mins","")</f>
        <v>45</v>
      </c>
      <c r="AB265" s="41">
        <f>AA265/60</f>
        <v>0.75</v>
      </c>
    </row>
    <row r="266" spans="1:28" ht="22.2" customHeight="1" x14ac:dyDescent="0.25">
      <c r="A266" s="11" t="s">
        <v>692</v>
      </c>
      <c r="B266" s="11" t="s">
        <v>3084</v>
      </c>
      <c r="C266" s="11" t="s">
        <v>693</v>
      </c>
      <c r="D266" s="11" t="s">
        <v>16</v>
      </c>
      <c r="E266" s="11" t="s">
        <v>23</v>
      </c>
      <c r="F266" s="12">
        <f>32</f>
        <v>32</v>
      </c>
      <c r="G266" s="13" t="s">
        <v>65</v>
      </c>
      <c r="H266" s="11" t="s">
        <v>57</v>
      </c>
      <c r="I266" s="11" t="s">
        <v>32</v>
      </c>
      <c r="J266" s="14">
        <v>0.91</v>
      </c>
      <c r="K266" s="11">
        <v>2</v>
      </c>
      <c r="L266" s="11" t="s">
        <v>27</v>
      </c>
      <c r="M266" s="17"/>
      <c r="N266" s="15">
        <v>44791</v>
      </c>
      <c r="O266" s="16" t="s">
        <v>4047</v>
      </c>
      <c r="P266" s="16" t="s">
        <v>4048</v>
      </c>
      <c r="Q266" s="16" t="s">
        <v>4277</v>
      </c>
      <c r="R266" s="16" t="s">
        <v>4269</v>
      </c>
      <c r="S266" s="16" t="s">
        <v>4278</v>
      </c>
      <c r="T266" s="16"/>
      <c r="U266" s="16"/>
      <c r="V266" s="16">
        <f>VALUE(SUBSTITUTE(Table2[[#This Row],[Progress (%)]],"%",""))</f>
        <v>0.91</v>
      </c>
      <c r="W266" s="28">
        <f>IF(Table2[[#This Row],[Progress]]&lt;1,Table2[[#This Row],[Progress]]*100,Table2[[#This Row],[Progress]])</f>
        <v>91</v>
      </c>
      <c r="X266" s="28" t="str">
        <f>Table2[[#This Row],[Column8]]&amp;"%"</f>
        <v>91%</v>
      </c>
      <c r="Y266" s="16">
        <f t="shared" si="62"/>
        <v>6</v>
      </c>
      <c r="Z2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66" s="11" t="str">
        <f>SUBSTITUTE(Table2[[#This Row],[Time_Spent (hrs)]],"mins","")</f>
        <v>2</v>
      </c>
      <c r="AB266" s="41" t="str">
        <f t="shared" ref="AB266:AB269" si="64">AA266</f>
        <v>2</v>
      </c>
    </row>
    <row r="267" spans="1:28" ht="22.2" customHeight="1" x14ac:dyDescent="0.25">
      <c r="A267" s="11" t="s">
        <v>694</v>
      </c>
      <c r="B267" s="11" t="s">
        <v>3085</v>
      </c>
      <c r="C267" s="11" t="s">
        <v>695</v>
      </c>
      <c r="D267" s="11" t="s">
        <v>69</v>
      </c>
      <c r="E267" s="11" t="s">
        <v>64</v>
      </c>
      <c r="F267" s="12">
        <f>32</f>
        <v>32</v>
      </c>
      <c r="G267" s="13" t="s">
        <v>696</v>
      </c>
      <c r="H267" s="11" t="s">
        <v>97</v>
      </c>
      <c r="I267" s="11" t="s">
        <v>98</v>
      </c>
      <c r="J267" s="14">
        <v>0.37</v>
      </c>
      <c r="K267" s="11" t="s">
        <v>38</v>
      </c>
      <c r="L267" s="11" t="s">
        <v>33</v>
      </c>
      <c r="M267" s="11">
        <v>3</v>
      </c>
      <c r="N267" s="15">
        <v>45397</v>
      </c>
      <c r="O267" s="16"/>
      <c r="P267" s="16"/>
      <c r="Q267" s="16"/>
      <c r="R267" s="16"/>
      <c r="S267" s="16"/>
      <c r="T267" s="16"/>
      <c r="U267" s="16"/>
      <c r="V267" s="16">
        <f>VALUE(SUBSTITUTE(Table2[[#This Row],[Progress (%)]],"%",""))</f>
        <v>0.37</v>
      </c>
      <c r="W267" s="28">
        <f>IF(Table2[[#This Row],[Progress]]&lt;1,Table2[[#This Row],[Progress]]*100,Table2[[#This Row],[Progress]])</f>
        <v>37</v>
      </c>
      <c r="X267" s="28" t="str">
        <f>Table2[[#This Row],[Column8]]&amp;"%"</f>
        <v>37%</v>
      </c>
      <c r="Y267" s="16">
        <f t="shared" si="62"/>
        <v>1</v>
      </c>
      <c r="Z2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67" s="11" t="str">
        <f>SUBSTITUTE(Table2[[#This Row],[Time_Spent (hrs)]],"hour","")</f>
        <v xml:space="preserve">1 </v>
      </c>
      <c r="AB267" s="41" t="str">
        <f t="shared" si="64"/>
        <v xml:space="preserve">1 </v>
      </c>
    </row>
    <row r="268" spans="1:28" ht="22.2" customHeight="1" x14ac:dyDescent="0.25">
      <c r="A268" s="11" t="s">
        <v>697</v>
      </c>
      <c r="B268" s="11" t="s">
        <v>3086</v>
      </c>
      <c r="C268" s="11" t="s">
        <v>698</v>
      </c>
      <c r="D268" s="11" t="s">
        <v>69</v>
      </c>
      <c r="E268" s="11" t="s">
        <v>36</v>
      </c>
      <c r="F268" s="18">
        <f>32</f>
        <v>32</v>
      </c>
      <c r="G268" s="13">
        <v>44901</v>
      </c>
      <c r="H268" s="11" t="s">
        <v>25</v>
      </c>
      <c r="I268" s="11" t="s">
        <v>26</v>
      </c>
      <c r="J268" s="14">
        <v>0.38</v>
      </c>
      <c r="K268" s="11" t="s">
        <v>38</v>
      </c>
      <c r="L268" s="11" t="s">
        <v>27</v>
      </c>
      <c r="M268" s="11">
        <v>6</v>
      </c>
      <c r="N268" s="15">
        <v>44724</v>
      </c>
      <c r="O268" s="16" t="s">
        <v>4586</v>
      </c>
      <c r="P268" s="16" t="s">
        <v>4587</v>
      </c>
      <c r="Q268" s="16" t="s">
        <v>4455</v>
      </c>
      <c r="R268" s="16" t="s">
        <v>4456</v>
      </c>
      <c r="S268" s="16" t="s">
        <v>4070</v>
      </c>
      <c r="T268" s="16" t="s">
        <v>4071</v>
      </c>
      <c r="U268" s="16" t="s">
        <v>4072</v>
      </c>
      <c r="V268" s="16">
        <f>VALUE(SUBSTITUTE(Table2[[#This Row],[Progress (%)]],"%",""))</f>
        <v>0.38</v>
      </c>
      <c r="W268" s="28">
        <f>IF(Table2[[#This Row],[Progress]]&lt;1,Table2[[#This Row],[Progress]]*100,Table2[[#This Row],[Progress]])</f>
        <v>38</v>
      </c>
      <c r="X268" s="28" t="str">
        <f>Table2[[#This Row],[Column8]]&amp;"%"</f>
        <v>38%</v>
      </c>
      <c r="Y268" s="16">
        <f t="shared" si="62"/>
        <v>8</v>
      </c>
      <c r="Z2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68" s="11" t="str">
        <f>SUBSTITUTE(Table2[[#This Row],[Time_Spent (hrs)]],"hour","")</f>
        <v xml:space="preserve">1 </v>
      </c>
      <c r="AB268" s="41" t="str">
        <f t="shared" si="64"/>
        <v xml:space="preserve">1 </v>
      </c>
    </row>
    <row r="269" spans="1:28" ht="22.2" customHeight="1" x14ac:dyDescent="0.25">
      <c r="A269" s="11" t="s">
        <v>699</v>
      </c>
      <c r="B269" s="11" t="s">
        <v>3087</v>
      </c>
      <c r="C269" s="11" t="s">
        <v>700</v>
      </c>
      <c r="D269" s="11" t="s">
        <v>16</v>
      </c>
      <c r="E269" s="11" t="s">
        <v>23</v>
      </c>
      <c r="F269" s="12">
        <f>32</f>
        <v>32</v>
      </c>
      <c r="G269" s="13" t="s">
        <v>701</v>
      </c>
      <c r="H269" s="11" t="s">
        <v>66</v>
      </c>
      <c r="I269" s="11" t="s">
        <v>26</v>
      </c>
      <c r="J269" s="14">
        <v>0.45</v>
      </c>
      <c r="K269" s="11" t="s">
        <v>38</v>
      </c>
      <c r="L269" s="11" t="s">
        <v>27</v>
      </c>
      <c r="M269" s="11">
        <v>2</v>
      </c>
      <c r="N269" s="15">
        <v>45522</v>
      </c>
      <c r="O269" s="16" t="s">
        <v>4121</v>
      </c>
      <c r="P269" s="16" t="s">
        <v>4096</v>
      </c>
      <c r="Q269" s="16" t="s">
        <v>4097</v>
      </c>
      <c r="R269" s="16" t="s">
        <v>4461</v>
      </c>
      <c r="S269" s="16" t="s">
        <v>4462</v>
      </c>
      <c r="T269" s="16"/>
      <c r="U269" s="16"/>
      <c r="V269" s="16">
        <f>VALUE(SUBSTITUTE(Table2[[#This Row],[Progress (%)]],"%",""))</f>
        <v>0.45</v>
      </c>
      <c r="W269" s="28">
        <f>IF(Table2[[#This Row],[Progress]]&lt;1,Table2[[#This Row],[Progress]]*100,Table2[[#This Row],[Progress]])</f>
        <v>45</v>
      </c>
      <c r="X269" s="28" t="str">
        <f>Table2[[#This Row],[Column8]]&amp;"%"</f>
        <v>45%</v>
      </c>
      <c r="Y269" s="16">
        <f t="shared" si="62"/>
        <v>6</v>
      </c>
      <c r="Z2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69" s="11" t="str">
        <f>SUBSTITUTE(Table2[[#This Row],[Time_Spent (hrs)]],"hour","")</f>
        <v xml:space="preserve">1 </v>
      </c>
      <c r="AB269" s="41" t="str">
        <f t="shared" si="64"/>
        <v xml:space="preserve">1 </v>
      </c>
    </row>
    <row r="270" spans="1:28" ht="22.2" customHeight="1" x14ac:dyDescent="0.25">
      <c r="A270" s="11" t="s">
        <v>702</v>
      </c>
      <c r="B270" s="11" t="s">
        <v>3088</v>
      </c>
      <c r="C270" s="11" t="s">
        <v>703</v>
      </c>
      <c r="D270" s="11" t="s">
        <v>69</v>
      </c>
      <c r="E270" s="11" t="s">
        <v>56</v>
      </c>
      <c r="F270" s="12">
        <v>19</v>
      </c>
      <c r="G270" s="13" t="s">
        <v>704</v>
      </c>
      <c r="H270" s="11" t="s">
        <v>104</v>
      </c>
      <c r="I270" s="11" t="s">
        <v>47</v>
      </c>
      <c r="J270" s="14">
        <v>0.64</v>
      </c>
      <c r="K270" s="11" t="s">
        <v>50</v>
      </c>
      <c r="L270" s="11" t="s">
        <v>33</v>
      </c>
      <c r="M270" s="11">
        <v>1</v>
      </c>
      <c r="N270" s="15">
        <v>45563</v>
      </c>
      <c r="O270" s="16" t="s">
        <v>4439</v>
      </c>
      <c r="P270" s="16"/>
      <c r="Q270" s="16"/>
      <c r="R270" s="16"/>
      <c r="S270" s="16"/>
      <c r="T270" s="16"/>
      <c r="U270" s="16"/>
      <c r="V270" s="16">
        <f>VALUE(SUBSTITUTE(Table2[[#This Row],[Progress (%)]],"%",""))</f>
        <v>0.64</v>
      </c>
      <c r="W270" s="28">
        <f>IF(Table2[[#This Row],[Progress]]&lt;1,Table2[[#This Row],[Progress]]*100,Table2[[#This Row],[Progress]])</f>
        <v>64</v>
      </c>
      <c r="X270" s="28" t="str">
        <f>Table2[[#This Row],[Column8]]&amp;"%"</f>
        <v>64%</v>
      </c>
      <c r="Y270" s="16">
        <f t="shared" si="62"/>
        <v>2</v>
      </c>
      <c r="Z2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270" s="11" t="str">
        <f>SUBSTITUTE(Table2[[#This Row],[Time_Spent (hrs)]],"minutes","")</f>
        <v xml:space="preserve">120 </v>
      </c>
      <c r="AB270" s="41">
        <f t="shared" ref="AB270:AB272" si="65">AA270/60</f>
        <v>2</v>
      </c>
    </row>
    <row r="271" spans="1:28" ht="22.2" customHeight="1" x14ac:dyDescent="0.25">
      <c r="A271" s="11" t="s">
        <v>705</v>
      </c>
      <c r="B271" s="11" t="s">
        <v>3089</v>
      </c>
      <c r="C271" s="11" t="s">
        <v>706</v>
      </c>
      <c r="D271" s="11" t="s">
        <v>69</v>
      </c>
      <c r="E271" s="11" t="s">
        <v>23</v>
      </c>
      <c r="F271" s="12">
        <v>38</v>
      </c>
      <c r="G271" s="13" t="s">
        <v>707</v>
      </c>
      <c r="H271" s="11" t="s">
        <v>42</v>
      </c>
      <c r="I271" s="11" t="s">
        <v>32</v>
      </c>
      <c r="J271" s="14">
        <v>0.91</v>
      </c>
      <c r="K271" s="11" t="s">
        <v>20</v>
      </c>
      <c r="L271" s="11" t="s">
        <v>27</v>
      </c>
      <c r="M271" s="11">
        <v>2</v>
      </c>
      <c r="N271" s="15">
        <v>45412</v>
      </c>
      <c r="O271" s="16" t="s">
        <v>4622</v>
      </c>
      <c r="P271" s="16" t="s">
        <v>4623</v>
      </c>
      <c r="Q271" s="16" t="s">
        <v>4624</v>
      </c>
      <c r="R271" s="16" t="s">
        <v>4625</v>
      </c>
      <c r="S271" s="16" t="s">
        <v>4626</v>
      </c>
      <c r="T271" s="16" t="s">
        <v>4627</v>
      </c>
      <c r="U271" s="16" t="s">
        <v>4628</v>
      </c>
      <c r="V271" s="16">
        <f>VALUE(SUBSTITUTE(Table2[[#This Row],[Progress (%)]],"%",""))</f>
        <v>0.91</v>
      </c>
      <c r="W271" s="28">
        <f>IF(Table2[[#This Row],[Progress]]&lt;1,Table2[[#This Row],[Progress]]*100,Table2[[#This Row],[Progress]])</f>
        <v>91</v>
      </c>
      <c r="X271" s="28" t="str">
        <f>Table2[[#This Row],[Column8]]&amp;"%"</f>
        <v>91%</v>
      </c>
      <c r="Y271" s="16">
        <f t="shared" si="62"/>
        <v>8</v>
      </c>
      <c r="Z2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71" s="11" t="str">
        <f>SUBSTITUTE(Table2[[#This Row],[Time_Spent (hrs)]],"mins","")</f>
        <v xml:space="preserve">90 </v>
      </c>
      <c r="AB271" s="41">
        <f t="shared" si="65"/>
        <v>1.5</v>
      </c>
    </row>
    <row r="272" spans="1:28" ht="22.2" customHeight="1" x14ac:dyDescent="0.25">
      <c r="A272" s="11" t="s">
        <v>708</v>
      </c>
      <c r="B272" s="11" t="s">
        <v>3090</v>
      </c>
      <c r="C272" s="11" t="s">
        <v>709</v>
      </c>
      <c r="D272" s="11" t="s">
        <v>69</v>
      </c>
      <c r="E272" s="11" t="s">
        <v>56</v>
      </c>
      <c r="F272" s="18">
        <f>32</f>
        <v>32</v>
      </c>
      <c r="G272" s="13">
        <v>45234</v>
      </c>
      <c r="H272" s="11" t="s">
        <v>156</v>
      </c>
      <c r="I272" s="11" t="s">
        <v>98</v>
      </c>
      <c r="J272" s="14">
        <v>0.99</v>
      </c>
      <c r="K272" s="11" t="s">
        <v>50</v>
      </c>
      <c r="L272" s="11" t="s">
        <v>27</v>
      </c>
      <c r="M272" s="11">
        <v>1</v>
      </c>
      <c r="N272" s="15">
        <v>45027</v>
      </c>
      <c r="O272" s="16" t="s">
        <v>4196</v>
      </c>
      <c r="P272" s="16" t="s">
        <v>4197</v>
      </c>
      <c r="Q272" s="16"/>
      <c r="R272" s="16"/>
      <c r="S272" s="16"/>
      <c r="T272" s="16"/>
      <c r="U272" s="16"/>
      <c r="V272" s="16">
        <f>VALUE(SUBSTITUTE(Table2[[#This Row],[Progress (%)]],"%",""))</f>
        <v>0.99</v>
      </c>
      <c r="W272" s="28">
        <f>IF(Table2[[#This Row],[Progress]]&lt;1,Table2[[#This Row],[Progress]]*100,Table2[[#This Row],[Progress]])</f>
        <v>99</v>
      </c>
      <c r="X272" s="28" t="str">
        <f>Table2[[#This Row],[Column8]]&amp;"%"</f>
        <v>99%</v>
      </c>
      <c r="Y272" s="16">
        <f t="shared" si="62"/>
        <v>3</v>
      </c>
      <c r="Z2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72" s="11" t="str">
        <f>SUBSTITUTE(Table2[[#This Row],[Time_Spent (hrs)]],"minutes","")</f>
        <v xml:space="preserve">120 </v>
      </c>
      <c r="AB272" s="41">
        <f t="shared" si="65"/>
        <v>2</v>
      </c>
    </row>
    <row r="273" spans="1:28" ht="22.2" customHeight="1" x14ac:dyDescent="0.25">
      <c r="A273" s="11" t="s">
        <v>710</v>
      </c>
      <c r="B273" s="11" t="s">
        <v>3091</v>
      </c>
      <c r="C273" s="11" t="s">
        <v>87</v>
      </c>
      <c r="D273" s="11" t="s">
        <v>69</v>
      </c>
      <c r="E273" s="11" t="s">
        <v>64</v>
      </c>
      <c r="F273" s="12">
        <f>32</f>
        <v>32</v>
      </c>
      <c r="G273" s="13">
        <v>44572</v>
      </c>
      <c r="H273" s="11" t="s">
        <v>66</v>
      </c>
      <c r="I273" s="11" t="s">
        <v>26</v>
      </c>
      <c r="J273" s="14">
        <v>0.96</v>
      </c>
      <c r="K273" s="11">
        <v>1.5</v>
      </c>
      <c r="L273" s="11" t="s">
        <v>27</v>
      </c>
      <c r="M273" s="11">
        <v>6</v>
      </c>
      <c r="N273" s="15">
        <v>44866</v>
      </c>
      <c r="O273" s="16" t="s">
        <v>4629</v>
      </c>
      <c r="P273" s="16" t="s">
        <v>4630</v>
      </c>
      <c r="Q273" s="16" t="s">
        <v>4631</v>
      </c>
      <c r="R273" s="16" t="s">
        <v>4130</v>
      </c>
      <c r="S273" s="16" t="s">
        <v>4131</v>
      </c>
      <c r="T273" s="16"/>
      <c r="U273" s="16"/>
      <c r="V273" s="16">
        <f>VALUE(SUBSTITUTE(Table2[[#This Row],[Progress (%)]],"%",""))</f>
        <v>0.96</v>
      </c>
      <c r="W273" s="28">
        <f>IF(Table2[[#This Row],[Progress]]&lt;1,Table2[[#This Row],[Progress]]*100,Table2[[#This Row],[Progress]])</f>
        <v>96</v>
      </c>
      <c r="X273" s="28" t="str">
        <f>Table2[[#This Row],[Column8]]&amp;"%"</f>
        <v>96%</v>
      </c>
      <c r="Y273" s="16">
        <f t="shared" si="62"/>
        <v>6</v>
      </c>
      <c r="Z2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73" s="11" t="str">
        <f>SUBSTITUTE(Table2[[#This Row],[Time_Spent (hrs)]],"mins","")</f>
        <v>1.5</v>
      </c>
      <c r="AB273" s="41" t="str">
        <f>AA273</f>
        <v>1.5</v>
      </c>
    </row>
    <row r="274" spans="1:28" ht="22.2" customHeight="1" x14ac:dyDescent="0.25">
      <c r="A274" s="11" t="s">
        <v>711</v>
      </c>
      <c r="B274" s="11" t="s">
        <v>3092</v>
      </c>
      <c r="C274" s="11" t="s">
        <v>712</v>
      </c>
      <c r="D274" s="11" t="s">
        <v>69</v>
      </c>
      <c r="E274" s="11" t="s">
        <v>41</v>
      </c>
      <c r="F274" s="12">
        <f>32</f>
        <v>32</v>
      </c>
      <c r="G274" s="13">
        <v>45302</v>
      </c>
      <c r="H274" s="11" t="s">
        <v>156</v>
      </c>
      <c r="I274" s="11" t="s">
        <v>98</v>
      </c>
      <c r="J274" s="14">
        <v>0.21</v>
      </c>
      <c r="K274" s="11">
        <v>45</v>
      </c>
      <c r="L274" s="11" t="s">
        <v>27</v>
      </c>
      <c r="M274" s="11">
        <v>1</v>
      </c>
      <c r="N274" s="15">
        <v>45597</v>
      </c>
      <c r="O274" s="16" t="s">
        <v>4632</v>
      </c>
      <c r="P274" s="16" t="s">
        <v>4633</v>
      </c>
      <c r="Q274" s="16" t="s">
        <v>4634</v>
      </c>
      <c r="R274" s="16" t="s">
        <v>4635</v>
      </c>
      <c r="S274" s="16" t="s">
        <v>4636</v>
      </c>
      <c r="T274" s="16" t="s">
        <v>4252</v>
      </c>
      <c r="U274" s="16"/>
      <c r="V274" s="16">
        <f>VALUE(SUBSTITUTE(Table2[[#This Row],[Progress (%)]],"%",""))</f>
        <v>0.21</v>
      </c>
      <c r="W274" s="28">
        <f>IF(Table2[[#This Row],[Progress]]&lt;1,Table2[[#This Row],[Progress]]*100,Table2[[#This Row],[Progress]])</f>
        <v>21</v>
      </c>
      <c r="X274" s="28" t="str">
        <f>Table2[[#This Row],[Column8]]&amp;"%"</f>
        <v>21%</v>
      </c>
      <c r="Y274" s="16">
        <f t="shared" si="62"/>
        <v>7</v>
      </c>
      <c r="Z2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74" s="11" t="str">
        <f>SUBSTITUTE(Table2[[#This Row],[Time_Spent (hrs)]],"mins","")</f>
        <v>45</v>
      </c>
      <c r="AB274" s="41">
        <f>AA274/60</f>
        <v>0.75</v>
      </c>
    </row>
    <row r="275" spans="1:28" ht="22.2" customHeight="1" x14ac:dyDescent="0.25">
      <c r="A275" s="11" t="s">
        <v>713</v>
      </c>
      <c r="B275" s="11" t="s">
        <v>3093</v>
      </c>
      <c r="C275" s="11" t="s">
        <v>714</v>
      </c>
      <c r="D275" s="11" t="s">
        <v>69</v>
      </c>
      <c r="E275" s="11" t="s">
        <v>23</v>
      </c>
      <c r="F275" s="12">
        <v>25</v>
      </c>
      <c r="G275" s="13">
        <v>45328</v>
      </c>
      <c r="H275" s="11" t="s">
        <v>79</v>
      </c>
      <c r="I275" s="11" t="s">
        <v>47</v>
      </c>
      <c r="J275" s="14">
        <v>0.62</v>
      </c>
      <c r="K275" s="11">
        <v>2</v>
      </c>
      <c r="L275" s="11" t="s">
        <v>33</v>
      </c>
      <c r="M275" s="11">
        <v>3</v>
      </c>
      <c r="N275" s="15">
        <v>45445</v>
      </c>
      <c r="O275" s="16" t="s">
        <v>4147</v>
      </c>
      <c r="P275" s="16" t="s">
        <v>4591</v>
      </c>
      <c r="Q275" s="16"/>
      <c r="R275" s="16"/>
      <c r="S275" s="16"/>
      <c r="T275" s="16"/>
      <c r="U275" s="16"/>
      <c r="V275" s="16">
        <f>VALUE(SUBSTITUTE(Table2[[#This Row],[Progress (%)]],"%",""))</f>
        <v>0.62</v>
      </c>
      <c r="W275" s="28">
        <f>IF(Table2[[#This Row],[Progress]]&lt;1,Table2[[#This Row],[Progress]]*100,Table2[[#This Row],[Progress]])</f>
        <v>62</v>
      </c>
      <c r="X275" s="28" t="str">
        <f>Table2[[#This Row],[Column8]]&amp;"%"</f>
        <v>62%</v>
      </c>
      <c r="Y275" s="16">
        <f t="shared" si="62"/>
        <v>3</v>
      </c>
      <c r="Z2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75" s="11" t="str">
        <f>SUBSTITUTE(Table2[[#This Row],[Time_Spent (hrs)]],"mins","")</f>
        <v>2</v>
      </c>
      <c r="AB275" s="41" t="str">
        <f>AA275</f>
        <v>2</v>
      </c>
    </row>
    <row r="276" spans="1:28" ht="22.2" customHeight="1" x14ac:dyDescent="0.25">
      <c r="A276" s="11" t="s">
        <v>715</v>
      </c>
      <c r="B276" s="11" t="s">
        <v>3094</v>
      </c>
      <c r="C276" s="11" t="s">
        <v>716</v>
      </c>
      <c r="D276" s="11" t="s">
        <v>69</v>
      </c>
      <c r="E276" s="11" t="s">
        <v>36</v>
      </c>
      <c r="F276" s="12">
        <f>32</f>
        <v>32</v>
      </c>
      <c r="G276" s="13" t="s">
        <v>717</v>
      </c>
      <c r="H276" s="11" t="s">
        <v>97</v>
      </c>
      <c r="I276" s="11" t="s">
        <v>98</v>
      </c>
      <c r="J276" s="14">
        <v>0.15</v>
      </c>
      <c r="K276" s="11">
        <v>45</v>
      </c>
      <c r="L276" s="11" t="s">
        <v>27</v>
      </c>
      <c r="M276" s="11">
        <v>3</v>
      </c>
      <c r="N276" s="15">
        <v>45442</v>
      </c>
      <c r="O276" s="16"/>
      <c r="P276" s="16"/>
      <c r="Q276" s="16"/>
      <c r="R276" s="16"/>
      <c r="S276" s="16"/>
      <c r="T276" s="16"/>
      <c r="U276" s="16"/>
      <c r="V276" s="16">
        <f>VALUE(SUBSTITUTE(Table2[[#This Row],[Progress (%)]],"%",""))</f>
        <v>0.15</v>
      </c>
      <c r="W276" s="28">
        <f>IF(Table2[[#This Row],[Progress]]&lt;1,Table2[[#This Row],[Progress]]*100,Table2[[#This Row],[Progress]])</f>
        <v>15</v>
      </c>
      <c r="X276" s="28" t="str">
        <f>Table2[[#This Row],[Column8]]&amp;"%"</f>
        <v>15%</v>
      </c>
      <c r="Y276" s="16">
        <f t="shared" si="62"/>
        <v>1</v>
      </c>
      <c r="Z2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76" s="11" t="str">
        <f>SUBSTITUTE(Table2[[#This Row],[Time_Spent (hrs)]],"mins","")</f>
        <v>45</v>
      </c>
      <c r="AB276" s="41">
        <f>AA276/60</f>
        <v>0.75</v>
      </c>
    </row>
    <row r="277" spans="1:28" ht="22.2" customHeight="1" x14ac:dyDescent="0.25">
      <c r="A277" s="11" t="s">
        <v>718</v>
      </c>
      <c r="B277" s="11" t="s">
        <v>3095</v>
      </c>
      <c r="C277" s="11" t="s">
        <v>719</v>
      </c>
      <c r="D277" s="11" t="s">
        <v>16</v>
      </c>
      <c r="E277" s="11" t="s">
        <v>23</v>
      </c>
      <c r="F277" s="18">
        <f>32</f>
        <v>32</v>
      </c>
      <c r="G277" s="13">
        <v>44967</v>
      </c>
      <c r="H277" s="11" t="s">
        <v>37</v>
      </c>
      <c r="I277" s="11" t="s">
        <v>19</v>
      </c>
      <c r="J277" s="14">
        <v>0.06</v>
      </c>
      <c r="K277" s="11" t="s">
        <v>38</v>
      </c>
      <c r="L277" s="11" t="s">
        <v>33</v>
      </c>
      <c r="M277" s="17"/>
      <c r="N277" s="15">
        <v>45201</v>
      </c>
      <c r="O277" s="16" t="s">
        <v>4637</v>
      </c>
      <c r="P277" s="16"/>
      <c r="Q277" s="16"/>
      <c r="R277" s="16"/>
      <c r="S277" s="16"/>
      <c r="T277" s="16"/>
      <c r="U277" s="16"/>
      <c r="V277" s="16">
        <f>VALUE(SUBSTITUTE(Table2[[#This Row],[Progress (%)]],"%",""))</f>
        <v>0.06</v>
      </c>
      <c r="W277" s="28">
        <f>IF(Table2[[#This Row],[Progress]]&lt;1,Table2[[#This Row],[Progress]]*100,Table2[[#This Row],[Progress]])</f>
        <v>6</v>
      </c>
      <c r="X277" s="28" t="str">
        <f>Table2[[#This Row],[Column8]]&amp;"%"</f>
        <v>6%</v>
      </c>
      <c r="Y277" s="16">
        <f t="shared" si="62"/>
        <v>2</v>
      </c>
      <c r="Z2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77" s="11" t="str">
        <f>SUBSTITUTE(Table2[[#This Row],[Time_Spent (hrs)]],"hour","")</f>
        <v xml:space="preserve">1 </v>
      </c>
      <c r="AB277" s="41" t="str">
        <f t="shared" ref="AB277:AB278" si="66">AA277</f>
        <v xml:space="preserve">1 </v>
      </c>
    </row>
    <row r="278" spans="1:28" ht="22.2" customHeight="1" x14ac:dyDescent="0.25">
      <c r="A278" s="11" t="s">
        <v>720</v>
      </c>
      <c r="B278" s="11" t="s">
        <v>3096</v>
      </c>
      <c r="C278" s="11" t="s">
        <v>721</v>
      </c>
      <c r="D278" s="11" t="s">
        <v>69</v>
      </c>
      <c r="E278" s="11" t="s">
        <v>56</v>
      </c>
      <c r="F278" s="12">
        <f>32</f>
        <v>32</v>
      </c>
      <c r="G278" s="13" t="s">
        <v>722</v>
      </c>
      <c r="H278" s="11" t="s">
        <v>198</v>
      </c>
      <c r="I278" s="11" t="s">
        <v>19</v>
      </c>
      <c r="J278" s="14">
        <v>0.66</v>
      </c>
      <c r="K278" s="11" t="s">
        <v>38</v>
      </c>
      <c r="L278" s="11" t="s">
        <v>27</v>
      </c>
      <c r="M278" s="11">
        <v>3</v>
      </c>
      <c r="N278" s="15">
        <v>45710</v>
      </c>
      <c r="O278" s="16" t="s">
        <v>4638</v>
      </c>
      <c r="P278" s="16" t="s">
        <v>4639</v>
      </c>
      <c r="Q278" s="16" t="s">
        <v>4580</v>
      </c>
      <c r="R278" s="16" t="s">
        <v>4581</v>
      </c>
      <c r="S278" s="16" t="s">
        <v>4582</v>
      </c>
      <c r="T278" s="16" t="s">
        <v>4583</v>
      </c>
      <c r="U278" s="16"/>
      <c r="V278" s="16">
        <f>VALUE(SUBSTITUTE(Table2[[#This Row],[Progress (%)]],"%",""))</f>
        <v>0.66</v>
      </c>
      <c r="W278" s="28">
        <f>IF(Table2[[#This Row],[Progress]]&lt;1,Table2[[#This Row],[Progress]]*100,Table2[[#This Row],[Progress]])</f>
        <v>66</v>
      </c>
      <c r="X278" s="28" t="str">
        <f>Table2[[#This Row],[Column8]]&amp;"%"</f>
        <v>66%</v>
      </c>
      <c r="Y278" s="16">
        <f t="shared" si="62"/>
        <v>7</v>
      </c>
      <c r="Z2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78" s="11" t="str">
        <f>SUBSTITUTE(Table2[[#This Row],[Time_Spent (hrs)]],"hour","")</f>
        <v xml:space="preserve">1 </v>
      </c>
      <c r="AB278" s="41" t="str">
        <f t="shared" si="66"/>
        <v xml:space="preserve">1 </v>
      </c>
    </row>
    <row r="279" spans="1:28" ht="22.2" customHeight="1" x14ac:dyDescent="0.25">
      <c r="A279" s="11" t="s">
        <v>723</v>
      </c>
      <c r="B279" s="11" t="s">
        <v>3097</v>
      </c>
      <c r="C279" s="11" t="s">
        <v>724</v>
      </c>
      <c r="D279" s="11" t="s">
        <v>16</v>
      </c>
      <c r="E279" s="11" t="s">
        <v>56</v>
      </c>
      <c r="F279" s="12">
        <v>27</v>
      </c>
      <c r="G279" s="13">
        <v>45021</v>
      </c>
      <c r="H279" s="11" t="s">
        <v>18</v>
      </c>
      <c r="I279" s="11" t="s">
        <v>19</v>
      </c>
      <c r="J279" s="14">
        <v>0.99</v>
      </c>
      <c r="K279" s="11" t="s">
        <v>20</v>
      </c>
      <c r="L279" s="11" t="s">
        <v>33</v>
      </c>
      <c r="M279" s="11">
        <v>3</v>
      </c>
      <c r="N279" s="15">
        <v>45050</v>
      </c>
      <c r="O279" s="16" t="s">
        <v>4540</v>
      </c>
      <c r="P279" s="16" t="s">
        <v>4640</v>
      </c>
      <c r="Q279" s="16" t="s">
        <v>4641</v>
      </c>
      <c r="R279" s="16" t="s">
        <v>4642</v>
      </c>
      <c r="S279" s="16" t="s">
        <v>4643</v>
      </c>
      <c r="T279" s="16" t="s">
        <v>4644</v>
      </c>
      <c r="U279" s="16" t="s">
        <v>4645</v>
      </c>
      <c r="V279" s="16">
        <f>VALUE(SUBSTITUTE(Table2[[#This Row],[Progress (%)]],"%",""))</f>
        <v>0.99</v>
      </c>
      <c r="W279" s="28">
        <f>IF(Table2[[#This Row],[Progress]]&lt;1,Table2[[#This Row],[Progress]]*100,Table2[[#This Row],[Progress]])</f>
        <v>99</v>
      </c>
      <c r="X279" s="28" t="str">
        <f>Table2[[#This Row],[Column8]]&amp;"%"</f>
        <v>99%</v>
      </c>
      <c r="Y279" s="16">
        <f t="shared" si="62"/>
        <v>8</v>
      </c>
      <c r="Z2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79" s="11" t="str">
        <f>SUBSTITUTE(Table2[[#This Row],[Time_Spent (hrs)]],"mins","")</f>
        <v xml:space="preserve">90 </v>
      </c>
      <c r="AB279" s="41">
        <f>AA279/60</f>
        <v>1.5</v>
      </c>
    </row>
    <row r="280" spans="1:28" ht="22.2" customHeight="1" x14ac:dyDescent="0.25">
      <c r="A280" s="11" t="s">
        <v>725</v>
      </c>
      <c r="B280" s="11" t="s">
        <v>3098</v>
      </c>
      <c r="C280" s="11" t="s">
        <v>726</v>
      </c>
      <c r="D280" s="11" t="s">
        <v>16</v>
      </c>
      <c r="E280" s="11" t="s">
        <v>41</v>
      </c>
      <c r="F280" s="12">
        <f>32</f>
        <v>32</v>
      </c>
      <c r="G280" s="13" t="s">
        <v>727</v>
      </c>
      <c r="H280" s="11" t="s">
        <v>97</v>
      </c>
      <c r="I280" s="11" t="s">
        <v>98</v>
      </c>
      <c r="J280" s="14">
        <v>0.01</v>
      </c>
      <c r="K280" s="11">
        <v>2</v>
      </c>
      <c r="L280" s="11" t="s">
        <v>33</v>
      </c>
      <c r="M280" s="17"/>
      <c r="N280" s="15">
        <v>45709</v>
      </c>
      <c r="O280" s="16" t="s">
        <v>4363</v>
      </c>
      <c r="P280" s="16" t="s">
        <v>4364</v>
      </c>
      <c r="Q280" s="16" t="s">
        <v>4365</v>
      </c>
      <c r="R280" s="16" t="s">
        <v>4366</v>
      </c>
      <c r="S280" s="16" t="s">
        <v>4367</v>
      </c>
      <c r="T280" s="16" t="s">
        <v>4201</v>
      </c>
      <c r="U280" s="16" t="s">
        <v>4202</v>
      </c>
      <c r="V280" s="16">
        <f>VALUE(SUBSTITUTE(Table2[[#This Row],[Progress (%)]],"%",""))</f>
        <v>0.01</v>
      </c>
      <c r="W280" s="28">
        <f>IF(Table2[[#This Row],[Progress]]&lt;1,Table2[[#This Row],[Progress]]*100,Table2[[#This Row],[Progress]])</f>
        <v>1</v>
      </c>
      <c r="X280" s="28" t="str">
        <f>Table2[[#This Row],[Column8]]&amp;"%"</f>
        <v>1%</v>
      </c>
      <c r="Y280" s="16">
        <f t="shared" si="62"/>
        <v>8</v>
      </c>
      <c r="Z2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80" s="11" t="str">
        <f>SUBSTITUTE(Table2[[#This Row],[Time_Spent (hrs)]],"mins","")</f>
        <v>2</v>
      </c>
      <c r="AB280" s="41" t="str">
        <f>AA280</f>
        <v>2</v>
      </c>
    </row>
    <row r="281" spans="1:28" ht="22.2" customHeight="1" x14ac:dyDescent="0.25">
      <c r="A281" s="11" t="s">
        <v>728</v>
      </c>
      <c r="B281" s="11" t="s">
        <v>3099</v>
      </c>
      <c r="C281" s="11" t="s">
        <v>729</v>
      </c>
      <c r="D281" s="11" t="s">
        <v>69</v>
      </c>
      <c r="E281" s="11" t="s">
        <v>23</v>
      </c>
      <c r="F281" s="18">
        <f>32</f>
        <v>32</v>
      </c>
      <c r="G281" s="13">
        <v>45239</v>
      </c>
      <c r="H281" s="11" t="s">
        <v>198</v>
      </c>
      <c r="I281" s="11" t="s">
        <v>19</v>
      </c>
      <c r="J281" s="14">
        <v>0.37</v>
      </c>
      <c r="K281" s="11" t="s">
        <v>50</v>
      </c>
      <c r="L281" s="11" t="s">
        <v>33</v>
      </c>
      <c r="M281" s="11">
        <v>3</v>
      </c>
      <c r="N281" s="15">
        <v>45180</v>
      </c>
      <c r="O281" s="16" t="s">
        <v>4646</v>
      </c>
      <c r="P281" s="16" t="s">
        <v>4647</v>
      </c>
      <c r="Q281" s="16" t="s">
        <v>4648</v>
      </c>
      <c r="R281" s="16"/>
      <c r="S281" s="16"/>
      <c r="T281" s="16"/>
      <c r="U281" s="16"/>
      <c r="V281" s="16">
        <f>VALUE(SUBSTITUTE(Table2[[#This Row],[Progress (%)]],"%",""))</f>
        <v>0.37</v>
      </c>
      <c r="W281" s="28">
        <f>IF(Table2[[#This Row],[Progress]]&lt;1,Table2[[#This Row],[Progress]]*100,Table2[[#This Row],[Progress]])</f>
        <v>37</v>
      </c>
      <c r="X281" s="28" t="str">
        <f>Table2[[#This Row],[Column8]]&amp;"%"</f>
        <v>37%</v>
      </c>
      <c r="Y281" s="16">
        <f t="shared" si="62"/>
        <v>4</v>
      </c>
      <c r="Z2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81" s="11" t="str">
        <f>SUBSTITUTE(Table2[[#This Row],[Time_Spent (hrs)]],"minutes","")</f>
        <v xml:space="preserve">120 </v>
      </c>
      <c r="AB281" s="41">
        <f>AA281/60</f>
        <v>2</v>
      </c>
    </row>
    <row r="282" spans="1:28" ht="22.2" customHeight="1" x14ac:dyDescent="0.25">
      <c r="A282" s="11" t="s">
        <v>730</v>
      </c>
      <c r="B282" s="11" t="s">
        <v>3100</v>
      </c>
      <c r="C282" s="11" t="s">
        <v>731</v>
      </c>
      <c r="D282" s="11" t="s">
        <v>69</v>
      </c>
      <c r="E282" s="11" t="s">
        <v>23</v>
      </c>
      <c r="F282" s="18">
        <f>32</f>
        <v>32</v>
      </c>
      <c r="G282" s="13" t="s">
        <v>732</v>
      </c>
      <c r="H282" s="11" t="s">
        <v>42</v>
      </c>
      <c r="I282" s="11" t="s">
        <v>32</v>
      </c>
      <c r="J282" s="14">
        <v>0.05</v>
      </c>
      <c r="K282" s="11">
        <v>1.5</v>
      </c>
      <c r="L282" s="11" t="s">
        <v>27</v>
      </c>
      <c r="M282" s="11">
        <v>1</v>
      </c>
      <c r="N282" s="15">
        <v>45590</v>
      </c>
      <c r="O282" s="16" t="s">
        <v>4649</v>
      </c>
      <c r="P282" s="16"/>
      <c r="Q282" s="16"/>
      <c r="R282" s="16"/>
      <c r="S282" s="16"/>
      <c r="T282" s="16"/>
      <c r="U282" s="16"/>
      <c r="V282" s="16">
        <f>VALUE(SUBSTITUTE(Table2[[#This Row],[Progress (%)]],"%",""))</f>
        <v>0.05</v>
      </c>
      <c r="W282" s="28">
        <f>IF(Table2[[#This Row],[Progress]]&lt;1,Table2[[#This Row],[Progress]]*100,Table2[[#This Row],[Progress]])</f>
        <v>5</v>
      </c>
      <c r="X282" s="28" t="str">
        <f>Table2[[#This Row],[Column8]]&amp;"%"</f>
        <v>5%</v>
      </c>
      <c r="Y282" s="16">
        <f t="shared" si="62"/>
        <v>2</v>
      </c>
      <c r="Z2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82" s="11" t="str">
        <f>SUBSTITUTE(Table2[[#This Row],[Time_Spent (hrs)]],"mins","")</f>
        <v>1.5</v>
      </c>
      <c r="AB282" s="41" t="str">
        <f>AA282</f>
        <v>1.5</v>
      </c>
    </row>
    <row r="283" spans="1:28" ht="22.2" customHeight="1" x14ac:dyDescent="0.25">
      <c r="A283" s="11" t="s">
        <v>733</v>
      </c>
      <c r="B283" s="11" t="s">
        <v>3101</v>
      </c>
      <c r="C283" s="11" t="s">
        <v>734</v>
      </c>
      <c r="D283" s="11" t="s">
        <v>16</v>
      </c>
      <c r="E283" s="11" t="s">
        <v>56</v>
      </c>
      <c r="F283" s="12">
        <v>38</v>
      </c>
      <c r="G283" s="13" t="s">
        <v>735</v>
      </c>
      <c r="H283" s="11" t="s">
        <v>198</v>
      </c>
      <c r="I283" s="11" t="s">
        <v>19</v>
      </c>
      <c r="J283" s="14">
        <v>0.51</v>
      </c>
      <c r="K283" s="11" t="s">
        <v>20</v>
      </c>
      <c r="L283" s="11" t="s">
        <v>33</v>
      </c>
      <c r="M283" s="11">
        <v>4</v>
      </c>
      <c r="N283" s="15">
        <v>44712</v>
      </c>
      <c r="O283" s="16" t="s">
        <v>4650</v>
      </c>
      <c r="P283" s="16" t="s">
        <v>4098</v>
      </c>
      <c r="Q283" s="16" t="s">
        <v>4651</v>
      </c>
      <c r="R283" s="16" t="s">
        <v>4652</v>
      </c>
      <c r="S283" s="16" t="s">
        <v>4653</v>
      </c>
      <c r="T283" s="16"/>
      <c r="U283" s="16"/>
      <c r="V283" s="16">
        <f>VALUE(SUBSTITUTE(Table2[[#This Row],[Progress (%)]],"%",""))</f>
        <v>0.51</v>
      </c>
      <c r="W283" s="28">
        <f>IF(Table2[[#This Row],[Progress]]&lt;1,Table2[[#This Row],[Progress]]*100,Table2[[#This Row],[Progress]])</f>
        <v>51</v>
      </c>
      <c r="X283" s="28" t="str">
        <f>Table2[[#This Row],[Column8]]&amp;"%"</f>
        <v>51%</v>
      </c>
      <c r="Y283" s="16">
        <f t="shared" si="62"/>
        <v>6</v>
      </c>
      <c r="Z2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83" s="11" t="str">
        <f>SUBSTITUTE(Table2[[#This Row],[Time_Spent (hrs)]],"mins","")</f>
        <v xml:space="preserve">90 </v>
      </c>
      <c r="AB283" s="41">
        <f t="shared" ref="AB283:AB284" si="67">AA283/60</f>
        <v>1.5</v>
      </c>
    </row>
    <row r="284" spans="1:28" ht="22.2" customHeight="1" x14ac:dyDescent="0.25">
      <c r="A284" s="11" t="s">
        <v>736</v>
      </c>
      <c r="B284" s="11" t="s">
        <v>3102</v>
      </c>
      <c r="C284" s="11" t="s">
        <v>737</v>
      </c>
      <c r="D284" s="11" t="s">
        <v>69</v>
      </c>
      <c r="E284" s="11" t="s">
        <v>23</v>
      </c>
      <c r="F284" s="12">
        <v>37</v>
      </c>
      <c r="G284" s="13">
        <v>45114</v>
      </c>
      <c r="H284" s="11" t="s">
        <v>18</v>
      </c>
      <c r="I284" s="11" t="s">
        <v>19</v>
      </c>
      <c r="J284" s="14">
        <v>0.61</v>
      </c>
      <c r="K284" s="11" t="s">
        <v>50</v>
      </c>
      <c r="L284" s="11" t="s">
        <v>33</v>
      </c>
      <c r="M284" s="11">
        <v>6</v>
      </c>
      <c r="N284" s="15">
        <v>45114</v>
      </c>
      <c r="O284" s="16" t="s">
        <v>4654</v>
      </c>
      <c r="P284" s="16"/>
      <c r="Q284" s="16"/>
      <c r="R284" s="16"/>
      <c r="S284" s="16"/>
      <c r="T284" s="16"/>
      <c r="U284" s="16"/>
      <c r="V284" s="16">
        <f>VALUE(SUBSTITUTE(Table2[[#This Row],[Progress (%)]],"%",""))</f>
        <v>0.61</v>
      </c>
      <c r="W284" s="28">
        <f>IF(Table2[[#This Row],[Progress]]&lt;1,Table2[[#This Row],[Progress]]*100,Table2[[#This Row],[Progress]])</f>
        <v>61</v>
      </c>
      <c r="X284" s="28" t="str">
        <f>Table2[[#This Row],[Column8]]&amp;"%"</f>
        <v>61%</v>
      </c>
      <c r="Y284" s="16">
        <f t="shared" si="62"/>
        <v>2</v>
      </c>
      <c r="Z2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84" s="11" t="str">
        <f>SUBSTITUTE(Table2[[#This Row],[Time_Spent (hrs)]],"minutes","")</f>
        <v xml:space="preserve">120 </v>
      </c>
      <c r="AB284" s="41">
        <f t="shared" si="67"/>
        <v>2</v>
      </c>
    </row>
    <row r="285" spans="1:28" ht="22.2" customHeight="1" x14ac:dyDescent="0.25">
      <c r="A285" s="11" t="s">
        <v>738</v>
      </c>
      <c r="B285" s="11" t="s">
        <v>3103</v>
      </c>
      <c r="C285" s="11" t="s">
        <v>739</v>
      </c>
      <c r="D285" s="11" t="s">
        <v>69</v>
      </c>
      <c r="E285" s="11" t="s">
        <v>23</v>
      </c>
      <c r="F285" s="12">
        <f>32</f>
        <v>32</v>
      </c>
      <c r="G285" s="13">
        <v>44994</v>
      </c>
      <c r="H285" s="11" t="s">
        <v>111</v>
      </c>
      <c r="I285" s="11" t="s">
        <v>98</v>
      </c>
      <c r="J285" s="14">
        <v>0.56000000000000005</v>
      </c>
      <c r="K285" s="11">
        <v>1.5</v>
      </c>
      <c r="L285" s="11" t="s">
        <v>27</v>
      </c>
      <c r="M285" s="11">
        <v>1</v>
      </c>
      <c r="N285" s="15">
        <v>45172</v>
      </c>
      <c r="O285" s="16" t="s">
        <v>4268</v>
      </c>
      <c r="P285" s="16" t="s">
        <v>4655</v>
      </c>
      <c r="Q285" s="16" t="s">
        <v>4386</v>
      </c>
      <c r="R285" s="16" t="s">
        <v>4387</v>
      </c>
      <c r="S285" s="16" t="s">
        <v>4388</v>
      </c>
      <c r="T285" s="16" t="s">
        <v>4656</v>
      </c>
      <c r="U285" s="16" t="s">
        <v>4657</v>
      </c>
      <c r="V285" s="16">
        <f>VALUE(SUBSTITUTE(Table2[[#This Row],[Progress (%)]],"%",""))</f>
        <v>0.56000000000000005</v>
      </c>
      <c r="W285" s="28">
        <f>IF(Table2[[#This Row],[Progress]]&lt;1,Table2[[#This Row],[Progress]]*100,Table2[[#This Row],[Progress]])</f>
        <v>56.000000000000007</v>
      </c>
      <c r="X285" s="28" t="str">
        <f>Table2[[#This Row],[Column8]]&amp;"%"</f>
        <v>56%</v>
      </c>
      <c r="Y285" s="16">
        <f t="shared" si="62"/>
        <v>8</v>
      </c>
      <c r="Z2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85" s="11" t="str">
        <f>SUBSTITUTE(Table2[[#This Row],[Time_Spent (hrs)]],"mins","")</f>
        <v>1.5</v>
      </c>
      <c r="AB285" s="41" t="str">
        <f>AA285</f>
        <v>1.5</v>
      </c>
    </row>
    <row r="286" spans="1:28" ht="22.2" customHeight="1" x14ac:dyDescent="0.25">
      <c r="A286" s="11" t="s">
        <v>740</v>
      </c>
      <c r="B286" s="11" t="s">
        <v>3104</v>
      </c>
      <c r="C286" s="11" t="s">
        <v>741</v>
      </c>
      <c r="D286" s="11" t="s">
        <v>16</v>
      </c>
      <c r="E286" s="11" t="s">
        <v>41</v>
      </c>
      <c r="F286" s="12">
        <f>32</f>
        <v>32</v>
      </c>
      <c r="G286" s="13" t="s">
        <v>469</v>
      </c>
      <c r="H286" s="11" t="s">
        <v>97</v>
      </c>
      <c r="I286" s="11" t="s">
        <v>98</v>
      </c>
      <c r="J286" s="14">
        <v>0.89</v>
      </c>
      <c r="K286" s="11">
        <v>45</v>
      </c>
      <c r="L286" s="11" t="s">
        <v>33</v>
      </c>
      <c r="M286" s="11">
        <v>5</v>
      </c>
      <c r="N286" s="15">
        <v>45121</v>
      </c>
      <c r="O286" s="16" t="s">
        <v>4658</v>
      </c>
      <c r="P286" s="16" t="s">
        <v>4659</v>
      </c>
      <c r="Q286" s="16" t="s">
        <v>4572</v>
      </c>
      <c r="R286" s="16" t="s">
        <v>4573</v>
      </c>
      <c r="S286" s="16" t="s">
        <v>4574</v>
      </c>
      <c r="T286" s="16"/>
      <c r="U286" s="16"/>
      <c r="V286" s="16">
        <f>VALUE(SUBSTITUTE(Table2[[#This Row],[Progress (%)]],"%",""))</f>
        <v>0.89</v>
      </c>
      <c r="W286" s="28">
        <f>IF(Table2[[#This Row],[Progress]]&lt;1,Table2[[#This Row],[Progress]]*100,Table2[[#This Row],[Progress]])</f>
        <v>89</v>
      </c>
      <c r="X286" s="28" t="str">
        <f>Table2[[#This Row],[Column8]]&amp;"%"</f>
        <v>89%</v>
      </c>
      <c r="Y286" s="16">
        <f t="shared" si="62"/>
        <v>6</v>
      </c>
      <c r="Z2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86" s="11" t="str">
        <f>SUBSTITUTE(Table2[[#This Row],[Time_Spent (hrs)]],"mins","")</f>
        <v>45</v>
      </c>
      <c r="AB286" s="41">
        <f>AA286/60</f>
        <v>0.75</v>
      </c>
    </row>
    <row r="287" spans="1:28" ht="22.2" customHeight="1" x14ac:dyDescent="0.25">
      <c r="A287" s="11" t="s">
        <v>742</v>
      </c>
      <c r="B287" s="11" t="s">
        <v>3105</v>
      </c>
      <c r="C287" s="11" t="s">
        <v>743</v>
      </c>
      <c r="D287" s="11" t="s">
        <v>69</v>
      </c>
      <c r="E287" s="11" t="s">
        <v>56</v>
      </c>
      <c r="F287" s="18">
        <f>32</f>
        <v>32</v>
      </c>
      <c r="G287" s="13">
        <v>45356</v>
      </c>
      <c r="H287" s="11" t="s">
        <v>97</v>
      </c>
      <c r="I287" s="11" t="s">
        <v>98</v>
      </c>
      <c r="J287" s="14">
        <v>0.2</v>
      </c>
      <c r="K287" s="11">
        <v>1.5</v>
      </c>
      <c r="L287" s="11" t="s">
        <v>27</v>
      </c>
      <c r="M287" s="11">
        <v>5</v>
      </c>
      <c r="N287" s="19">
        <v>45356</v>
      </c>
      <c r="O287" s="16"/>
      <c r="P287" s="16"/>
      <c r="Q287" s="16"/>
      <c r="R287" s="16"/>
      <c r="S287" s="16"/>
      <c r="T287" s="16"/>
      <c r="U287" s="16"/>
      <c r="V287" s="16">
        <f>VALUE(SUBSTITUTE(Table2[[#This Row],[Progress (%)]],"%",""))</f>
        <v>0.2</v>
      </c>
      <c r="W287" s="28">
        <f>IF(Table2[[#This Row],[Progress]]&lt;1,Table2[[#This Row],[Progress]]*100,Table2[[#This Row],[Progress]])</f>
        <v>20</v>
      </c>
      <c r="X287" s="28" t="str">
        <f>Table2[[#This Row],[Column8]]&amp;"%"</f>
        <v>20%</v>
      </c>
      <c r="Y287" s="16">
        <f t="shared" si="62"/>
        <v>1</v>
      </c>
      <c r="Z2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87" s="11" t="str">
        <f>SUBSTITUTE(Table2[[#This Row],[Time_Spent (hrs)]],"mins","")</f>
        <v>1.5</v>
      </c>
      <c r="AB287" s="41" t="str">
        <f>AA287</f>
        <v>1.5</v>
      </c>
    </row>
    <row r="288" spans="1:28" ht="22.2" customHeight="1" x14ac:dyDescent="0.25">
      <c r="A288" s="11" t="s">
        <v>744</v>
      </c>
      <c r="B288" s="11" t="s">
        <v>3106</v>
      </c>
      <c r="C288" s="11" t="s">
        <v>745</v>
      </c>
      <c r="D288" s="11" t="s">
        <v>16</v>
      </c>
      <c r="E288" s="11" t="s">
        <v>56</v>
      </c>
      <c r="F288" s="18">
        <f>32</f>
        <v>32</v>
      </c>
      <c r="G288" s="13" t="s">
        <v>746</v>
      </c>
      <c r="H288" s="11" t="s">
        <v>31</v>
      </c>
      <c r="I288" s="11" t="s">
        <v>32</v>
      </c>
      <c r="J288" s="14">
        <v>0.51</v>
      </c>
      <c r="K288" s="11">
        <v>45</v>
      </c>
      <c r="L288" s="11" t="s">
        <v>27</v>
      </c>
      <c r="M288" s="11">
        <v>6</v>
      </c>
      <c r="N288" s="15">
        <v>45284</v>
      </c>
      <c r="O288" s="16" t="s">
        <v>4660</v>
      </c>
      <c r="P288" s="16" t="s">
        <v>4661</v>
      </c>
      <c r="Q288" s="16" t="s">
        <v>4236</v>
      </c>
      <c r="R288" s="16"/>
      <c r="S288" s="16"/>
      <c r="T288" s="16"/>
      <c r="U288" s="16"/>
      <c r="V288" s="16">
        <f>VALUE(SUBSTITUTE(Table2[[#This Row],[Progress (%)]],"%",""))</f>
        <v>0.51</v>
      </c>
      <c r="W288" s="28">
        <f>IF(Table2[[#This Row],[Progress]]&lt;1,Table2[[#This Row],[Progress]]*100,Table2[[#This Row],[Progress]])</f>
        <v>51</v>
      </c>
      <c r="X288" s="28" t="str">
        <f>Table2[[#This Row],[Column8]]&amp;"%"</f>
        <v>51%</v>
      </c>
      <c r="Y288" s="16">
        <f t="shared" si="62"/>
        <v>4</v>
      </c>
      <c r="Z2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88" s="11" t="str">
        <f>SUBSTITUTE(Table2[[#This Row],[Time_Spent (hrs)]],"mins","")</f>
        <v>45</v>
      </c>
      <c r="AB288" s="41">
        <f>AA288/60</f>
        <v>0.75</v>
      </c>
    </row>
    <row r="289" spans="1:28" ht="22.2" customHeight="1" x14ac:dyDescent="0.25">
      <c r="A289" s="11" t="s">
        <v>747</v>
      </c>
      <c r="B289" s="11" t="s">
        <v>3107</v>
      </c>
      <c r="C289" s="11" t="s">
        <v>748</v>
      </c>
      <c r="D289" s="11" t="s">
        <v>69</v>
      </c>
      <c r="E289" s="11" t="s">
        <v>23</v>
      </c>
      <c r="F289" s="12">
        <v>35</v>
      </c>
      <c r="G289" s="13" t="s">
        <v>749</v>
      </c>
      <c r="H289" s="11" t="s">
        <v>79</v>
      </c>
      <c r="I289" s="11" t="s">
        <v>47</v>
      </c>
      <c r="J289" s="14">
        <v>0.04</v>
      </c>
      <c r="K289" s="11">
        <v>1.5</v>
      </c>
      <c r="L289" s="11" t="s">
        <v>33</v>
      </c>
      <c r="M289" s="11">
        <v>5</v>
      </c>
      <c r="N289" s="15">
        <v>45009</v>
      </c>
      <c r="O289" s="16"/>
      <c r="P289" s="16"/>
      <c r="Q289" s="16"/>
      <c r="R289" s="16"/>
      <c r="S289" s="16"/>
      <c r="T289" s="16"/>
      <c r="U289" s="16"/>
      <c r="V289" s="16">
        <f>VALUE(SUBSTITUTE(Table2[[#This Row],[Progress (%)]],"%",""))</f>
        <v>0.04</v>
      </c>
      <c r="W289" s="28">
        <f>IF(Table2[[#This Row],[Progress]]&lt;1,Table2[[#This Row],[Progress]]*100,Table2[[#This Row],[Progress]])</f>
        <v>4</v>
      </c>
      <c r="X289" s="28" t="str">
        <f>Table2[[#This Row],[Column8]]&amp;"%"</f>
        <v>4%</v>
      </c>
      <c r="Y289" s="16">
        <f t="shared" si="62"/>
        <v>1</v>
      </c>
      <c r="Z2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89" s="11" t="str">
        <f>SUBSTITUTE(Table2[[#This Row],[Time_Spent (hrs)]],"mins","")</f>
        <v>1.5</v>
      </c>
      <c r="AB289" s="41" t="str">
        <f>AA289</f>
        <v>1.5</v>
      </c>
    </row>
    <row r="290" spans="1:28" ht="22.2" customHeight="1" x14ac:dyDescent="0.25">
      <c r="A290" s="11" t="s">
        <v>750</v>
      </c>
      <c r="B290" s="11" t="s">
        <v>3108</v>
      </c>
      <c r="C290" s="11" t="s">
        <v>751</v>
      </c>
      <c r="D290" s="11" t="s">
        <v>16</v>
      </c>
      <c r="E290" s="11" t="s">
        <v>41</v>
      </c>
      <c r="F290" s="12">
        <v>21</v>
      </c>
      <c r="G290" s="13" t="s">
        <v>752</v>
      </c>
      <c r="H290" s="11" t="s">
        <v>42</v>
      </c>
      <c r="I290" s="11" t="s">
        <v>32</v>
      </c>
      <c r="J290" s="14">
        <v>0.42</v>
      </c>
      <c r="K290" s="11" t="s">
        <v>20</v>
      </c>
      <c r="L290" s="11" t="s">
        <v>33</v>
      </c>
      <c r="M290" s="11">
        <v>5</v>
      </c>
      <c r="N290" s="15">
        <v>45182</v>
      </c>
      <c r="O290" s="16"/>
      <c r="P290" s="16"/>
      <c r="Q290" s="16"/>
      <c r="R290" s="16"/>
      <c r="S290" s="16"/>
      <c r="T290" s="16"/>
      <c r="U290" s="16"/>
      <c r="V290" s="16">
        <f>VALUE(SUBSTITUTE(Table2[[#This Row],[Progress (%)]],"%",""))</f>
        <v>0.42</v>
      </c>
      <c r="W290" s="28">
        <f>IF(Table2[[#This Row],[Progress]]&lt;1,Table2[[#This Row],[Progress]]*100,Table2[[#This Row],[Progress]])</f>
        <v>42</v>
      </c>
      <c r="X290" s="28" t="str">
        <f>Table2[[#This Row],[Column8]]&amp;"%"</f>
        <v>42%</v>
      </c>
      <c r="Y290" s="16">
        <f t="shared" si="62"/>
        <v>1</v>
      </c>
      <c r="Z2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290" s="11" t="str">
        <f>SUBSTITUTE(Table2[[#This Row],[Time_Spent (hrs)]],"mins","")</f>
        <v xml:space="preserve">90 </v>
      </c>
      <c r="AB290" s="41">
        <f>AA290/60</f>
        <v>1.5</v>
      </c>
    </row>
    <row r="291" spans="1:28" ht="22.2" customHeight="1" x14ac:dyDescent="0.25">
      <c r="A291" s="11" t="s">
        <v>753</v>
      </c>
      <c r="B291" s="11" t="s">
        <v>3109</v>
      </c>
      <c r="C291" s="11" t="s">
        <v>754</v>
      </c>
      <c r="D291" s="11" t="s">
        <v>69</v>
      </c>
      <c r="E291" s="11" t="s">
        <v>41</v>
      </c>
      <c r="F291" s="12">
        <v>33</v>
      </c>
      <c r="G291" s="13">
        <v>44929</v>
      </c>
      <c r="H291" s="11" t="s">
        <v>198</v>
      </c>
      <c r="I291" s="11" t="s">
        <v>19</v>
      </c>
      <c r="J291" s="14">
        <v>0.37</v>
      </c>
      <c r="K291" s="11" t="s">
        <v>38</v>
      </c>
      <c r="L291" s="11" t="s">
        <v>33</v>
      </c>
      <c r="M291" s="11">
        <v>5</v>
      </c>
      <c r="N291" s="15">
        <v>44986</v>
      </c>
      <c r="O291" s="16" t="s">
        <v>4662</v>
      </c>
      <c r="P291" s="16" t="s">
        <v>4551</v>
      </c>
      <c r="Q291" s="16" t="s">
        <v>4552</v>
      </c>
      <c r="R291" s="16" t="s">
        <v>4410</v>
      </c>
      <c r="S291" s="16" t="s">
        <v>4411</v>
      </c>
      <c r="T291" s="16"/>
      <c r="U291" s="16"/>
      <c r="V291" s="16">
        <f>VALUE(SUBSTITUTE(Table2[[#This Row],[Progress (%)]],"%",""))</f>
        <v>0.37</v>
      </c>
      <c r="W291" s="28">
        <f>IF(Table2[[#This Row],[Progress]]&lt;1,Table2[[#This Row],[Progress]]*100,Table2[[#This Row],[Progress]])</f>
        <v>37</v>
      </c>
      <c r="X291" s="28" t="str">
        <f>Table2[[#This Row],[Column8]]&amp;"%"</f>
        <v>37%</v>
      </c>
      <c r="Y291" s="16">
        <f t="shared" si="62"/>
        <v>6</v>
      </c>
      <c r="Z2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91" s="11" t="str">
        <f>SUBSTITUTE(Table2[[#This Row],[Time_Spent (hrs)]],"hour","")</f>
        <v xml:space="preserve">1 </v>
      </c>
      <c r="AB291" s="41" t="str">
        <f>AA291</f>
        <v xml:space="preserve">1 </v>
      </c>
    </row>
    <row r="292" spans="1:28" ht="22.2" customHeight="1" x14ac:dyDescent="0.25">
      <c r="A292" s="11" t="s">
        <v>755</v>
      </c>
      <c r="B292" s="11" t="s">
        <v>3110</v>
      </c>
      <c r="C292" s="11" t="s">
        <v>756</v>
      </c>
      <c r="D292" s="11" t="s">
        <v>16</v>
      </c>
      <c r="E292" s="11" t="s">
        <v>23</v>
      </c>
      <c r="F292" s="18">
        <f>32</f>
        <v>32</v>
      </c>
      <c r="G292" s="13" t="s">
        <v>757</v>
      </c>
      <c r="H292" s="11" t="s">
        <v>104</v>
      </c>
      <c r="I292" s="11" t="s">
        <v>47</v>
      </c>
      <c r="J292" s="14">
        <v>0.15</v>
      </c>
      <c r="K292" s="11">
        <v>45</v>
      </c>
      <c r="L292" s="11" t="s">
        <v>33</v>
      </c>
      <c r="M292" s="11">
        <v>6</v>
      </c>
      <c r="N292" s="15">
        <v>45673</v>
      </c>
      <c r="O292" s="16" t="s">
        <v>4299</v>
      </c>
      <c r="P292" s="16" t="s">
        <v>4300</v>
      </c>
      <c r="Q292" s="16" t="s">
        <v>4663</v>
      </c>
      <c r="R292" s="16" t="s">
        <v>4664</v>
      </c>
      <c r="S292" s="16"/>
      <c r="T292" s="16"/>
      <c r="U292" s="16"/>
      <c r="V292" s="16">
        <f>VALUE(SUBSTITUTE(Table2[[#This Row],[Progress (%)]],"%",""))</f>
        <v>0.15</v>
      </c>
      <c r="W292" s="28">
        <f>IF(Table2[[#This Row],[Progress]]&lt;1,Table2[[#This Row],[Progress]]*100,Table2[[#This Row],[Progress]])</f>
        <v>15</v>
      </c>
      <c r="X292" s="28" t="str">
        <f>Table2[[#This Row],[Column8]]&amp;"%"</f>
        <v>15%</v>
      </c>
      <c r="Y292" s="16">
        <f t="shared" si="62"/>
        <v>5</v>
      </c>
      <c r="Z2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92" s="11" t="str">
        <f>SUBSTITUTE(Table2[[#This Row],[Time_Spent (hrs)]],"mins","")</f>
        <v>45</v>
      </c>
      <c r="AB292" s="41">
        <f t="shared" ref="AB292:AB293" si="68">AA292/60</f>
        <v>0.75</v>
      </c>
    </row>
    <row r="293" spans="1:28" ht="22.2" customHeight="1" x14ac:dyDescent="0.25">
      <c r="A293" s="11" t="s">
        <v>758</v>
      </c>
      <c r="B293" s="11" t="s">
        <v>3111</v>
      </c>
      <c r="C293" s="11" t="s">
        <v>87</v>
      </c>
      <c r="D293" s="11" t="s">
        <v>69</v>
      </c>
      <c r="E293" s="11" t="s">
        <v>23</v>
      </c>
      <c r="F293" s="12">
        <f>32</f>
        <v>32</v>
      </c>
      <c r="G293" s="13">
        <v>45841</v>
      </c>
      <c r="H293" s="11" t="s">
        <v>66</v>
      </c>
      <c r="I293" s="11" t="s">
        <v>26</v>
      </c>
      <c r="J293" s="14">
        <v>0.64</v>
      </c>
      <c r="K293" s="11" t="s">
        <v>50</v>
      </c>
      <c r="L293" s="11" t="s">
        <v>27</v>
      </c>
      <c r="M293" s="11">
        <v>2</v>
      </c>
      <c r="N293" s="15">
        <v>45723</v>
      </c>
      <c r="O293" s="16" t="s">
        <v>4365</v>
      </c>
      <c r="P293" s="16" t="s">
        <v>4366</v>
      </c>
      <c r="Q293" s="16" t="s">
        <v>4367</v>
      </c>
      <c r="R293" s="16" t="s">
        <v>4201</v>
      </c>
      <c r="S293" s="16" t="s">
        <v>4202</v>
      </c>
      <c r="T293" s="16" t="s">
        <v>4203</v>
      </c>
      <c r="U293" s="16" t="s">
        <v>4204</v>
      </c>
      <c r="V293" s="16">
        <f>VALUE(SUBSTITUTE(Table2[[#This Row],[Progress (%)]],"%",""))</f>
        <v>0.64</v>
      </c>
      <c r="W293" s="28">
        <f>IF(Table2[[#This Row],[Progress]]&lt;1,Table2[[#This Row],[Progress]]*100,Table2[[#This Row],[Progress]])</f>
        <v>64</v>
      </c>
      <c r="X293" s="28" t="str">
        <f>Table2[[#This Row],[Column8]]&amp;"%"</f>
        <v>64%</v>
      </c>
      <c r="Y293" s="16">
        <f t="shared" si="62"/>
        <v>8</v>
      </c>
      <c r="Z2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93" s="11" t="str">
        <f>SUBSTITUTE(Table2[[#This Row],[Time_Spent (hrs)]],"minutes","")</f>
        <v xml:space="preserve">120 </v>
      </c>
      <c r="AB293" s="41">
        <f t="shared" si="68"/>
        <v>2</v>
      </c>
    </row>
    <row r="294" spans="1:28" ht="22.2" customHeight="1" x14ac:dyDescent="0.25">
      <c r="A294" s="11" t="s">
        <v>759</v>
      </c>
      <c r="B294" s="11" t="s">
        <v>3112</v>
      </c>
      <c r="C294" s="11" t="s">
        <v>760</v>
      </c>
      <c r="D294" s="11" t="s">
        <v>16</v>
      </c>
      <c r="E294" s="11" t="s">
        <v>23</v>
      </c>
      <c r="F294" s="18">
        <f>32</f>
        <v>32</v>
      </c>
      <c r="G294" s="13">
        <v>45333</v>
      </c>
      <c r="H294" s="11" t="s">
        <v>97</v>
      </c>
      <c r="I294" s="11" t="s">
        <v>98</v>
      </c>
      <c r="J294" s="14">
        <v>0.13</v>
      </c>
      <c r="K294" s="11" t="s">
        <v>38</v>
      </c>
      <c r="L294" s="11" t="s">
        <v>33</v>
      </c>
      <c r="M294" s="11">
        <v>4</v>
      </c>
      <c r="N294" s="15">
        <v>45598</v>
      </c>
      <c r="O294" s="16" t="s">
        <v>4665</v>
      </c>
      <c r="P294" s="16" t="s">
        <v>4666</v>
      </c>
      <c r="Q294" s="16"/>
      <c r="R294" s="16"/>
      <c r="S294" s="16"/>
      <c r="T294" s="16"/>
      <c r="U294" s="16"/>
      <c r="V294" s="16">
        <f>VALUE(SUBSTITUTE(Table2[[#This Row],[Progress (%)]],"%",""))</f>
        <v>0.13</v>
      </c>
      <c r="W294" s="28">
        <f>IF(Table2[[#This Row],[Progress]]&lt;1,Table2[[#This Row],[Progress]]*100,Table2[[#This Row],[Progress]])</f>
        <v>13</v>
      </c>
      <c r="X294" s="28" t="str">
        <f>Table2[[#This Row],[Column8]]&amp;"%"</f>
        <v>13%</v>
      </c>
      <c r="Y294" s="16">
        <f t="shared" si="62"/>
        <v>3</v>
      </c>
      <c r="Z2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94" s="11" t="str">
        <f>SUBSTITUTE(Table2[[#This Row],[Time_Spent (hrs)]],"hour","")</f>
        <v xml:space="preserve">1 </v>
      </c>
      <c r="AB294" s="41" t="str">
        <f t="shared" ref="AB294:AB295" si="69">AA294</f>
        <v xml:space="preserve">1 </v>
      </c>
    </row>
    <row r="295" spans="1:28" ht="22.2" customHeight="1" x14ac:dyDescent="0.25">
      <c r="A295" s="11" t="s">
        <v>761</v>
      </c>
      <c r="B295" s="11" t="s">
        <v>3113</v>
      </c>
      <c r="C295" s="11" t="s">
        <v>762</v>
      </c>
      <c r="D295" s="11" t="s">
        <v>69</v>
      </c>
      <c r="E295" s="11" t="s">
        <v>23</v>
      </c>
      <c r="F295" s="18">
        <f>32</f>
        <v>32</v>
      </c>
      <c r="G295" s="13">
        <v>45232</v>
      </c>
      <c r="H295" s="11" t="s">
        <v>111</v>
      </c>
      <c r="I295" s="11" t="s">
        <v>98</v>
      </c>
      <c r="J295" s="14">
        <v>0.56999999999999995</v>
      </c>
      <c r="K295" s="11">
        <v>2</v>
      </c>
      <c r="L295" s="11" t="s">
        <v>27</v>
      </c>
      <c r="M295" s="11">
        <v>6</v>
      </c>
      <c r="N295" s="15">
        <v>44968</v>
      </c>
      <c r="O295" s="16" t="s">
        <v>4321</v>
      </c>
      <c r="P295" s="16" t="s">
        <v>4322</v>
      </c>
      <c r="Q295" s="16" t="s">
        <v>4323</v>
      </c>
      <c r="R295" s="16" t="s">
        <v>4324</v>
      </c>
      <c r="S295" s="16" t="s">
        <v>4325</v>
      </c>
      <c r="T295" s="16" t="s">
        <v>4667</v>
      </c>
      <c r="U295" s="16"/>
      <c r="V295" s="16">
        <f>VALUE(SUBSTITUTE(Table2[[#This Row],[Progress (%)]],"%",""))</f>
        <v>0.56999999999999995</v>
      </c>
      <c r="W295" s="28">
        <f>IF(Table2[[#This Row],[Progress]]&lt;1,Table2[[#This Row],[Progress]]*100,Table2[[#This Row],[Progress]])</f>
        <v>56.999999999999993</v>
      </c>
      <c r="X295" s="28" t="str">
        <f>Table2[[#This Row],[Column8]]&amp;"%"</f>
        <v>57%</v>
      </c>
      <c r="Y295" s="16">
        <f t="shared" si="62"/>
        <v>7</v>
      </c>
      <c r="Z2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95" s="11" t="str">
        <f>SUBSTITUTE(Table2[[#This Row],[Time_Spent (hrs)]],"mins","")</f>
        <v>2</v>
      </c>
      <c r="AB295" s="41" t="str">
        <f t="shared" si="69"/>
        <v>2</v>
      </c>
    </row>
    <row r="296" spans="1:28" ht="22.2" customHeight="1" x14ac:dyDescent="0.25">
      <c r="A296" s="11" t="s">
        <v>763</v>
      </c>
      <c r="B296" s="11" t="s">
        <v>3114</v>
      </c>
      <c r="C296" s="11" t="s">
        <v>764</v>
      </c>
      <c r="D296" s="11" t="s">
        <v>69</v>
      </c>
      <c r="E296" s="11" t="s">
        <v>23</v>
      </c>
      <c r="F296" s="12">
        <f>32</f>
        <v>32</v>
      </c>
      <c r="G296" s="13" t="s">
        <v>765</v>
      </c>
      <c r="H296" s="11" t="s">
        <v>156</v>
      </c>
      <c r="I296" s="11" t="s">
        <v>98</v>
      </c>
      <c r="J296" s="14">
        <v>0.87</v>
      </c>
      <c r="K296" s="11">
        <v>45</v>
      </c>
      <c r="L296" s="11" t="s">
        <v>33</v>
      </c>
      <c r="M296" s="11">
        <v>3</v>
      </c>
      <c r="N296" s="15">
        <v>44829</v>
      </c>
      <c r="O296" s="16" t="s">
        <v>4282</v>
      </c>
      <c r="P296" s="16" t="s">
        <v>4283</v>
      </c>
      <c r="Q296" s="16" t="s">
        <v>4668</v>
      </c>
      <c r="R296" s="16"/>
      <c r="S296" s="16"/>
      <c r="T296" s="16"/>
      <c r="U296" s="16"/>
      <c r="V296" s="16">
        <f>VALUE(SUBSTITUTE(Table2[[#This Row],[Progress (%)]],"%",""))</f>
        <v>0.87</v>
      </c>
      <c r="W296" s="28">
        <f>IF(Table2[[#This Row],[Progress]]&lt;1,Table2[[#This Row],[Progress]]*100,Table2[[#This Row],[Progress]])</f>
        <v>87</v>
      </c>
      <c r="X296" s="28" t="str">
        <f>Table2[[#This Row],[Column8]]&amp;"%"</f>
        <v>87%</v>
      </c>
      <c r="Y296" s="16">
        <f t="shared" si="62"/>
        <v>4</v>
      </c>
      <c r="Z2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296" s="11" t="str">
        <f>SUBSTITUTE(Table2[[#This Row],[Time_Spent (hrs)]],"mins","")</f>
        <v>45</v>
      </c>
      <c r="AB296" s="41">
        <f t="shared" ref="AB296:AB297" si="70">AA296/60</f>
        <v>0.75</v>
      </c>
    </row>
    <row r="297" spans="1:28" ht="22.2" customHeight="1" x14ac:dyDescent="0.25">
      <c r="A297" s="11" t="s">
        <v>766</v>
      </c>
      <c r="B297" s="11" t="s">
        <v>3115</v>
      </c>
      <c r="C297" s="11" t="s">
        <v>767</v>
      </c>
      <c r="D297" s="11" t="s">
        <v>69</v>
      </c>
      <c r="E297" s="11" t="s">
        <v>56</v>
      </c>
      <c r="F297" s="12">
        <v>43</v>
      </c>
      <c r="G297" s="13">
        <v>44748</v>
      </c>
      <c r="H297" s="11" t="s">
        <v>198</v>
      </c>
      <c r="I297" s="11" t="s">
        <v>19</v>
      </c>
      <c r="J297" s="14">
        <v>0.85</v>
      </c>
      <c r="K297" s="11">
        <v>45</v>
      </c>
      <c r="L297" s="11" t="s">
        <v>27</v>
      </c>
      <c r="M297" s="17"/>
      <c r="N297" s="15">
        <v>44719</v>
      </c>
      <c r="O297" s="16" t="s">
        <v>4098</v>
      </c>
      <c r="P297" s="16" t="s">
        <v>4651</v>
      </c>
      <c r="Q297" s="16" t="s">
        <v>4652</v>
      </c>
      <c r="R297" s="16" t="s">
        <v>4653</v>
      </c>
      <c r="S297" s="16" t="s">
        <v>4669</v>
      </c>
      <c r="T297" s="16" t="s">
        <v>4399</v>
      </c>
      <c r="U297" s="16" t="s">
        <v>4400</v>
      </c>
      <c r="V297" s="16">
        <f>VALUE(SUBSTITUTE(Table2[[#This Row],[Progress (%)]],"%",""))</f>
        <v>0.85</v>
      </c>
      <c r="W297" s="28">
        <f>IF(Table2[[#This Row],[Progress]]&lt;1,Table2[[#This Row],[Progress]]*100,Table2[[#This Row],[Progress]])</f>
        <v>85</v>
      </c>
      <c r="X297" s="28" t="str">
        <f>Table2[[#This Row],[Column8]]&amp;"%"</f>
        <v>85%</v>
      </c>
      <c r="Y297" s="16">
        <f t="shared" si="62"/>
        <v>8</v>
      </c>
      <c r="Z2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297" s="11" t="str">
        <f>SUBSTITUTE(Table2[[#This Row],[Time_Spent (hrs)]],"mins","")</f>
        <v>45</v>
      </c>
      <c r="AB297" s="41">
        <f t="shared" si="70"/>
        <v>0.75</v>
      </c>
    </row>
    <row r="298" spans="1:28" ht="22.2" customHeight="1" x14ac:dyDescent="0.25">
      <c r="A298" s="11" t="s">
        <v>768</v>
      </c>
      <c r="B298" s="11" t="s">
        <v>3116</v>
      </c>
      <c r="C298" s="11" t="s">
        <v>769</v>
      </c>
      <c r="D298" s="11" t="s">
        <v>69</v>
      </c>
      <c r="E298" s="11" t="s">
        <v>41</v>
      </c>
      <c r="F298" s="12">
        <v>44</v>
      </c>
      <c r="G298" s="13" t="s">
        <v>173</v>
      </c>
      <c r="H298" s="11" t="s">
        <v>104</v>
      </c>
      <c r="I298" s="11" t="s">
        <v>47</v>
      </c>
      <c r="J298" s="14">
        <v>0.34</v>
      </c>
      <c r="K298" s="11" t="s">
        <v>38</v>
      </c>
      <c r="L298" s="11" t="s">
        <v>27</v>
      </c>
      <c r="M298" s="11">
        <v>6</v>
      </c>
      <c r="N298" s="15">
        <v>45074</v>
      </c>
      <c r="O298" s="16"/>
      <c r="P298" s="16"/>
      <c r="Q298" s="16"/>
      <c r="R298" s="16"/>
      <c r="S298" s="16"/>
      <c r="T298" s="16"/>
      <c r="U298" s="16"/>
      <c r="V298" s="16">
        <f>VALUE(SUBSTITUTE(Table2[[#This Row],[Progress (%)]],"%",""))</f>
        <v>0.34</v>
      </c>
      <c r="W298" s="28">
        <f>IF(Table2[[#This Row],[Progress]]&lt;1,Table2[[#This Row],[Progress]]*100,Table2[[#This Row],[Progress]])</f>
        <v>34</v>
      </c>
      <c r="X298" s="28" t="str">
        <f>Table2[[#This Row],[Column8]]&amp;"%"</f>
        <v>34%</v>
      </c>
      <c r="Y298" s="16">
        <f t="shared" si="62"/>
        <v>1</v>
      </c>
      <c r="Z2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298" s="11" t="str">
        <f>SUBSTITUTE(Table2[[#This Row],[Time_Spent (hrs)]],"hour","")</f>
        <v xml:space="preserve">1 </v>
      </c>
      <c r="AB298" s="41" t="str">
        <f t="shared" ref="AB298:AB299" si="71">AA298</f>
        <v xml:space="preserve">1 </v>
      </c>
    </row>
    <row r="299" spans="1:28" ht="22.2" customHeight="1" x14ac:dyDescent="0.25">
      <c r="A299" s="11" t="s">
        <v>770</v>
      </c>
      <c r="B299" s="11" t="s">
        <v>3117</v>
      </c>
      <c r="C299" s="11" t="s">
        <v>771</v>
      </c>
      <c r="D299" s="11" t="s">
        <v>16</v>
      </c>
      <c r="E299" s="11" t="s">
        <v>23</v>
      </c>
      <c r="F299" s="12">
        <v>30</v>
      </c>
      <c r="G299" s="13" t="s">
        <v>572</v>
      </c>
      <c r="H299" s="11" t="s">
        <v>97</v>
      </c>
      <c r="I299" s="11" t="s">
        <v>98</v>
      </c>
      <c r="J299" s="14">
        <v>0.13</v>
      </c>
      <c r="K299" s="11">
        <v>2</v>
      </c>
      <c r="L299" s="11" t="s">
        <v>33</v>
      </c>
      <c r="M299" s="11">
        <v>5</v>
      </c>
      <c r="N299" s="15">
        <v>44917</v>
      </c>
      <c r="O299" s="16"/>
      <c r="P299" s="16"/>
      <c r="Q299" s="16"/>
      <c r="R299" s="16"/>
      <c r="S299" s="16"/>
      <c r="T299" s="16"/>
      <c r="U299" s="16"/>
      <c r="V299" s="16">
        <f>VALUE(SUBSTITUTE(Table2[[#This Row],[Progress (%)]],"%",""))</f>
        <v>0.13</v>
      </c>
      <c r="W299" s="28">
        <f>IF(Table2[[#This Row],[Progress]]&lt;1,Table2[[#This Row],[Progress]]*100,Table2[[#This Row],[Progress]])</f>
        <v>13</v>
      </c>
      <c r="X299" s="28" t="str">
        <f>Table2[[#This Row],[Column8]]&amp;"%"</f>
        <v>13%</v>
      </c>
      <c r="Y299" s="16">
        <f t="shared" si="62"/>
        <v>1</v>
      </c>
      <c r="Z2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299" s="11" t="str">
        <f>SUBSTITUTE(Table2[[#This Row],[Time_Spent (hrs)]],"mins","")</f>
        <v>2</v>
      </c>
      <c r="AB299" s="41" t="str">
        <f t="shared" si="71"/>
        <v>2</v>
      </c>
    </row>
    <row r="300" spans="1:28" ht="22.2" customHeight="1" x14ac:dyDescent="0.25">
      <c r="A300" s="11" t="s">
        <v>772</v>
      </c>
      <c r="B300" s="11" t="s">
        <v>3118</v>
      </c>
      <c r="C300" s="11" t="s">
        <v>773</v>
      </c>
      <c r="D300" s="11" t="s">
        <v>69</v>
      </c>
      <c r="E300" s="11" t="s">
        <v>36</v>
      </c>
      <c r="F300" s="12">
        <f>32</f>
        <v>32</v>
      </c>
      <c r="G300" s="13" t="s">
        <v>774</v>
      </c>
      <c r="H300" s="11" t="s">
        <v>57</v>
      </c>
      <c r="I300" s="11" t="s">
        <v>32</v>
      </c>
      <c r="J300" s="14">
        <v>0.01</v>
      </c>
      <c r="K300" s="11" t="s">
        <v>50</v>
      </c>
      <c r="L300" s="11" t="s">
        <v>33</v>
      </c>
      <c r="M300" s="17"/>
      <c r="N300" s="15">
        <v>44939</v>
      </c>
      <c r="O300" s="16"/>
      <c r="P300" s="16"/>
      <c r="Q300" s="16"/>
      <c r="R300" s="16"/>
      <c r="S300" s="16"/>
      <c r="T300" s="16"/>
      <c r="U300" s="16"/>
      <c r="V300" s="16">
        <f>VALUE(SUBSTITUTE(Table2[[#This Row],[Progress (%)]],"%",""))</f>
        <v>0.01</v>
      </c>
      <c r="W300" s="28">
        <f>IF(Table2[[#This Row],[Progress]]&lt;1,Table2[[#This Row],[Progress]]*100,Table2[[#This Row],[Progress]])</f>
        <v>1</v>
      </c>
      <c r="X300" s="28" t="str">
        <f>Table2[[#This Row],[Column8]]&amp;"%"</f>
        <v>1%</v>
      </c>
      <c r="Y300" s="16">
        <f t="shared" si="62"/>
        <v>1</v>
      </c>
      <c r="Z3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00" s="11" t="str">
        <f>SUBSTITUTE(Table2[[#This Row],[Time_Spent (hrs)]],"minutes","")</f>
        <v xml:space="preserve">120 </v>
      </c>
      <c r="AB300" s="41">
        <f t="shared" ref="AB300:AB301" si="72">AA300/60</f>
        <v>2</v>
      </c>
    </row>
    <row r="301" spans="1:28" ht="22.2" customHeight="1" x14ac:dyDescent="0.25">
      <c r="A301" s="11" t="s">
        <v>775</v>
      </c>
      <c r="B301" s="11" t="s">
        <v>3119</v>
      </c>
      <c r="C301" s="11" t="s">
        <v>776</v>
      </c>
      <c r="D301" s="11" t="s">
        <v>69</v>
      </c>
      <c r="E301" s="11" t="s">
        <v>41</v>
      </c>
      <c r="F301" s="12">
        <f>32</f>
        <v>32</v>
      </c>
      <c r="G301" s="13" t="s">
        <v>187</v>
      </c>
      <c r="H301" s="11" t="s">
        <v>97</v>
      </c>
      <c r="I301" s="11" t="s">
        <v>98</v>
      </c>
      <c r="J301" s="14">
        <v>0.77</v>
      </c>
      <c r="K301" s="11">
        <v>45</v>
      </c>
      <c r="L301" s="11" t="s">
        <v>33</v>
      </c>
      <c r="M301" s="11">
        <v>2</v>
      </c>
      <c r="N301" s="15">
        <v>44677</v>
      </c>
      <c r="O301" s="16" t="s">
        <v>4184</v>
      </c>
      <c r="P301" s="16" t="s">
        <v>4185</v>
      </c>
      <c r="Q301" s="16" t="s">
        <v>4186</v>
      </c>
      <c r="R301" s="16" t="s">
        <v>4670</v>
      </c>
      <c r="S301" s="16" t="s">
        <v>4671</v>
      </c>
      <c r="T301" s="16"/>
      <c r="U301" s="16"/>
      <c r="V301" s="16">
        <f>VALUE(SUBSTITUTE(Table2[[#This Row],[Progress (%)]],"%",""))</f>
        <v>0.77</v>
      </c>
      <c r="W301" s="28">
        <f>IF(Table2[[#This Row],[Progress]]&lt;1,Table2[[#This Row],[Progress]]*100,Table2[[#This Row],[Progress]])</f>
        <v>77</v>
      </c>
      <c r="X301" s="28" t="str">
        <f>Table2[[#This Row],[Column8]]&amp;"%"</f>
        <v>77%</v>
      </c>
      <c r="Y301" s="16">
        <f t="shared" si="62"/>
        <v>6</v>
      </c>
      <c r="Z3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01" s="11" t="str">
        <f>SUBSTITUTE(Table2[[#This Row],[Time_Spent (hrs)]],"mins","")</f>
        <v>45</v>
      </c>
      <c r="AB301" s="41">
        <f t="shared" si="72"/>
        <v>0.75</v>
      </c>
    </row>
    <row r="302" spans="1:28" ht="22.2" customHeight="1" x14ac:dyDescent="0.25">
      <c r="A302" s="11" t="s">
        <v>777</v>
      </c>
      <c r="B302" s="11" t="s">
        <v>3120</v>
      </c>
      <c r="C302" s="11" t="s">
        <v>778</v>
      </c>
      <c r="D302" s="11" t="s">
        <v>69</v>
      </c>
      <c r="E302" s="11" t="s">
        <v>23</v>
      </c>
      <c r="F302" s="18">
        <f>32</f>
        <v>32</v>
      </c>
      <c r="G302" s="13" t="s">
        <v>779</v>
      </c>
      <c r="H302" s="11" t="s">
        <v>66</v>
      </c>
      <c r="I302" s="11" t="s">
        <v>26</v>
      </c>
      <c r="J302" s="14">
        <v>0.71</v>
      </c>
      <c r="K302" s="11">
        <v>1.5</v>
      </c>
      <c r="L302" s="11" t="s">
        <v>33</v>
      </c>
      <c r="M302" s="11">
        <v>3</v>
      </c>
      <c r="N302" s="15">
        <v>45195</v>
      </c>
      <c r="O302" s="16" t="s">
        <v>4672</v>
      </c>
      <c r="P302" s="16" t="s">
        <v>4673</v>
      </c>
      <c r="Q302" s="16" t="s">
        <v>4486</v>
      </c>
      <c r="R302" s="16" t="s">
        <v>4487</v>
      </c>
      <c r="S302" s="16" t="s">
        <v>4488</v>
      </c>
      <c r="T302" s="16" t="s">
        <v>4489</v>
      </c>
      <c r="U302" s="16"/>
      <c r="V302" s="16">
        <f>VALUE(SUBSTITUTE(Table2[[#This Row],[Progress (%)]],"%",""))</f>
        <v>0.71</v>
      </c>
      <c r="W302" s="28">
        <f>IF(Table2[[#This Row],[Progress]]&lt;1,Table2[[#This Row],[Progress]]*100,Table2[[#This Row],[Progress]])</f>
        <v>71</v>
      </c>
      <c r="X302" s="28" t="str">
        <f>Table2[[#This Row],[Column8]]&amp;"%"</f>
        <v>71%</v>
      </c>
      <c r="Y302" s="16">
        <f t="shared" si="62"/>
        <v>7</v>
      </c>
      <c r="Z30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02" s="11" t="str">
        <f>SUBSTITUTE(Table2[[#This Row],[Time_Spent (hrs)]],"mins","")</f>
        <v>1.5</v>
      </c>
      <c r="AB302" s="41" t="str">
        <f>AA302</f>
        <v>1.5</v>
      </c>
    </row>
    <row r="303" spans="1:28" ht="22.2" customHeight="1" x14ac:dyDescent="0.25">
      <c r="A303" s="11" t="s">
        <v>780</v>
      </c>
      <c r="B303" s="11" t="s">
        <v>3121</v>
      </c>
      <c r="C303" s="11" t="s">
        <v>781</v>
      </c>
      <c r="D303" s="11" t="s">
        <v>16</v>
      </c>
      <c r="E303" s="11" t="s">
        <v>56</v>
      </c>
      <c r="F303" s="12">
        <f>32</f>
        <v>32</v>
      </c>
      <c r="G303" s="13">
        <v>45540</v>
      </c>
      <c r="H303" s="11" t="s">
        <v>18</v>
      </c>
      <c r="I303" s="11" t="s">
        <v>19</v>
      </c>
      <c r="J303" s="14">
        <v>0.8</v>
      </c>
      <c r="K303" s="11">
        <v>45</v>
      </c>
      <c r="L303" s="11" t="s">
        <v>33</v>
      </c>
      <c r="M303" s="11">
        <v>5</v>
      </c>
      <c r="N303" s="15">
        <v>45421</v>
      </c>
      <c r="O303" s="16" t="s">
        <v>4140</v>
      </c>
      <c r="P303" s="16" t="s">
        <v>4674</v>
      </c>
      <c r="Q303" s="16" t="s">
        <v>4495</v>
      </c>
      <c r="R303" s="16" t="s">
        <v>4496</v>
      </c>
      <c r="S303" s="16" t="s">
        <v>4497</v>
      </c>
      <c r="T303" s="16"/>
      <c r="U303" s="16"/>
      <c r="V303" s="16">
        <f>VALUE(SUBSTITUTE(Table2[[#This Row],[Progress (%)]],"%",""))</f>
        <v>0.8</v>
      </c>
      <c r="W303" s="28">
        <f>IF(Table2[[#This Row],[Progress]]&lt;1,Table2[[#This Row],[Progress]]*100,Table2[[#This Row],[Progress]])</f>
        <v>80</v>
      </c>
      <c r="X303" s="28" t="str">
        <f>Table2[[#This Row],[Column8]]&amp;"%"</f>
        <v>80%</v>
      </c>
      <c r="Y303" s="16">
        <f t="shared" si="62"/>
        <v>6</v>
      </c>
      <c r="Z30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03" s="11" t="str">
        <f>SUBSTITUTE(Table2[[#This Row],[Time_Spent (hrs)]],"mins","")</f>
        <v>45</v>
      </c>
      <c r="AB303" s="41">
        <f t="shared" ref="AB303:AB304" si="73">AA303/60</f>
        <v>0.75</v>
      </c>
    </row>
    <row r="304" spans="1:28" ht="22.2" customHeight="1" x14ac:dyDescent="0.25">
      <c r="A304" s="11" t="s">
        <v>782</v>
      </c>
      <c r="B304" s="11" t="s">
        <v>3122</v>
      </c>
      <c r="C304" s="11" t="s">
        <v>783</v>
      </c>
      <c r="D304" s="11" t="s">
        <v>16</v>
      </c>
      <c r="E304" s="11" t="s">
        <v>23</v>
      </c>
      <c r="F304" s="18">
        <f>32</f>
        <v>32</v>
      </c>
      <c r="G304" s="13" t="s">
        <v>784</v>
      </c>
      <c r="H304" s="11" t="s">
        <v>97</v>
      </c>
      <c r="I304" s="11" t="s">
        <v>98</v>
      </c>
      <c r="J304" s="14">
        <v>0.69</v>
      </c>
      <c r="K304" s="11">
        <v>45</v>
      </c>
      <c r="L304" s="11" t="s">
        <v>27</v>
      </c>
      <c r="M304" s="11">
        <v>5</v>
      </c>
      <c r="N304" s="15">
        <v>45348</v>
      </c>
      <c r="O304" s="16" t="s">
        <v>4061</v>
      </c>
      <c r="P304" s="16"/>
      <c r="Q304" s="16"/>
      <c r="R304" s="16"/>
      <c r="S304" s="16"/>
      <c r="T304" s="16"/>
      <c r="U304" s="16"/>
      <c r="V304" s="16">
        <f>VALUE(SUBSTITUTE(Table2[[#This Row],[Progress (%)]],"%",""))</f>
        <v>0.69</v>
      </c>
      <c r="W304" s="28">
        <f>IF(Table2[[#This Row],[Progress]]&lt;1,Table2[[#This Row],[Progress]]*100,Table2[[#This Row],[Progress]])</f>
        <v>69</v>
      </c>
      <c r="X304" s="28" t="str">
        <f>Table2[[#This Row],[Column8]]&amp;"%"</f>
        <v>69%</v>
      </c>
      <c r="Y304" s="16">
        <f t="shared" si="62"/>
        <v>2</v>
      </c>
      <c r="Z30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04" s="11" t="str">
        <f>SUBSTITUTE(Table2[[#This Row],[Time_Spent (hrs)]],"mins","")</f>
        <v>45</v>
      </c>
      <c r="AB304" s="41">
        <f t="shared" si="73"/>
        <v>0.75</v>
      </c>
    </row>
    <row r="305" spans="1:28" ht="22.2" customHeight="1" x14ac:dyDescent="0.25">
      <c r="A305" s="11" t="s">
        <v>785</v>
      </c>
      <c r="B305" s="11" t="s">
        <v>3123</v>
      </c>
      <c r="C305" s="11" t="s">
        <v>786</v>
      </c>
      <c r="D305" s="11" t="s">
        <v>16</v>
      </c>
      <c r="E305" s="11" t="s">
        <v>23</v>
      </c>
      <c r="F305" s="18">
        <f>32</f>
        <v>32</v>
      </c>
      <c r="G305" s="13">
        <v>45451</v>
      </c>
      <c r="H305" s="11" t="s">
        <v>53</v>
      </c>
      <c r="I305" s="11" t="s">
        <v>26</v>
      </c>
      <c r="J305" s="14">
        <v>0.56999999999999995</v>
      </c>
      <c r="K305" s="11">
        <v>1.5</v>
      </c>
      <c r="L305" s="11" t="s">
        <v>27</v>
      </c>
      <c r="M305" s="11">
        <v>2</v>
      </c>
      <c r="N305" s="19">
        <v>45451</v>
      </c>
      <c r="O305" s="16"/>
      <c r="P305" s="16"/>
      <c r="Q305" s="16"/>
      <c r="R305" s="16"/>
      <c r="S305" s="16"/>
      <c r="T305" s="16"/>
      <c r="U305" s="16"/>
      <c r="V305" s="16">
        <f>VALUE(SUBSTITUTE(Table2[[#This Row],[Progress (%)]],"%",""))</f>
        <v>0.56999999999999995</v>
      </c>
      <c r="W305" s="28">
        <f>IF(Table2[[#This Row],[Progress]]&lt;1,Table2[[#This Row],[Progress]]*100,Table2[[#This Row],[Progress]])</f>
        <v>56.999999999999993</v>
      </c>
      <c r="X305" s="28" t="str">
        <f>Table2[[#This Row],[Column8]]&amp;"%"</f>
        <v>57%</v>
      </c>
      <c r="Y305" s="16">
        <f t="shared" si="62"/>
        <v>1</v>
      </c>
      <c r="Z30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05" s="11" t="str">
        <f>SUBSTITUTE(Table2[[#This Row],[Time_Spent (hrs)]],"mins","")</f>
        <v>1.5</v>
      </c>
      <c r="AB305" s="41" t="str">
        <f t="shared" ref="AB305:AB306" si="74">AA305</f>
        <v>1.5</v>
      </c>
    </row>
    <row r="306" spans="1:28" ht="22.2" customHeight="1" x14ac:dyDescent="0.25">
      <c r="A306" s="11" t="s">
        <v>787</v>
      </c>
      <c r="B306" s="11" t="s">
        <v>3124</v>
      </c>
      <c r="C306" s="11" t="s">
        <v>788</v>
      </c>
      <c r="D306" s="11" t="s">
        <v>16</v>
      </c>
      <c r="E306" s="11" t="s">
        <v>23</v>
      </c>
      <c r="F306" s="12">
        <f>32</f>
        <v>32</v>
      </c>
      <c r="G306" s="13" t="s">
        <v>789</v>
      </c>
      <c r="H306" s="11" t="s">
        <v>46</v>
      </c>
      <c r="I306" s="11" t="s">
        <v>47</v>
      </c>
      <c r="J306" s="14">
        <v>0.98</v>
      </c>
      <c r="K306" s="11">
        <v>1.5</v>
      </c>
      <c r="L306" s="11" t="s">
        <v>27</v>
      </c>
      <c r="M306" s="11">
        <v>3</v>
      </c>
      <c r="N306" s="15">
        <v>45528</v>
      </c>
      <c r="O306" s="16" t="s">
        <v>4448</v>
      </c>
      <c r="P306" s="16" t="s">
        <v>4449</v>
      </c>
      <c r="Q306" s="16" t="s">
        <v>4450</v>
      </c>
      <c r="R306" s="16" t="s">
        <v>4451</v>
      </c>
      <c r="S306" s="16"/>
      <c r="T306" s="16"/>
      <c r="U306" s="16"/>
      <c r="V306" s="16">
        <f>VALUE(SUBSTITUTE(Table2[[#This Row],[Progress (%)]],"%",""))</f>
        <v>0.98</v>
      </c>
      <c r="W306" s="28">
        <f>IF(Table2[[#This Row],[Progress]]&lt;1,Table2[[#This Row],[Progress]]*100,Table2[[#This Row],[Progress]])</f>
        <v>98</v>
      </c>
      <c r="X306" s="28" t="str">
        <f>Table2[[#This Row],[Column8]]&amp;"%"</f>
        <v>98%</v>
      </c>
      <c r="Y306" s="16">
        <f t="shared" si="62"/>
        <v>5</v>
      </c>
      <c r="Z30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06" s="11" t="str">
        <f>SUBSTITUTE(Table2[[#This Row],[Time_Spent (hrs)]],"mins","")</f>
        <v>1.5</v>
      </c>
      <c r="AB306" s="41" t="str">
        <f t="shared" si="74"/>
        <v>1.5</v>
      </c>
    </row>
    <row r="307" spans="1:28" ht="22.2" customHeight="1" x14ac:dyDescent="0.25">
      <c r="A307" s="11" t="s">
        <v>790</v>
      </c>
      <c r="B307" s="11" t="s">
        <v>3125</v>
      </c>
      <c r="C307" s="11" t="s">
        <v>791</v>
      </c>
      <c r="D307" s="11" t="s">
        <v>16</v>
      </c>
      <c r="E307" s="11" t="s">
        <v>56</v>
      </c>
      <c r="F307" s="12">
        <v>44</v>
      </c>
      <c r="G307" s="13" t="s">
        <v>792</v>
      </c>
      <c r="H307" s="11" t="s">
        <v>18</v>
      </c>
      <c r="I307" s="11" t="s">
        <v>19</v>
      </c>
      <c r="J307" s="14">
        <v>0.8</v>
      </c>
      <c r="K307" s="11">
        <v>45</v>
      </c>
      <c r="L307" s="11" t="s">
        <v>33</v>
      </c>
      <c r="M307" s="11">
        <v>1</v>
      </c>
      <c r="N307" s="15">
        <v>44729</v>
      </c>
      <c r="O307" s="16" t="s">
        <v>4675</v>
      </c>
      <c r="P307" s="16" t="s">
        <v>4676</v>
      </c>
      <c r="Q307" s="16"/>
      <c r="R307" s="16"/>
      <c r="S307" s="16"/>
      <c r="T307" s="16"/>
      <c r="U307" s="16"/>
      <c r="V307" s="16">
        <f>VALUE(SUBSTITUTE(Table2[[#This Row],[Progress (%)]],"%",""))</f>
        <v>0.8</v>
      </c>
      <c r="W307" s="28">
        <f>IF(Table2[[#This Row],[Progress]]&lt;1,Table2[[#This Row],[Progress]]*100,Table2[[#This Row],[Progress]])</f>
        <v>80</v>
      </c>
      <c r="X307" s="28" t="str">
        <f>Table2[[#This Row],[Column8]]&amp;"%"</f>
        <v>80%</v>
      </c>
      <c r="Y307" s="16">
        <f t="shared" si="62"/>
        <v>3</v>
      </c>
      <c r="Z30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307" s="11" t="str">
        <f>SUBSTITUTE(Table2[[#This Row],[Time_Spent (hrs)]],"mins","")</f>
        <v>45</v>
      </c>
      <c r="AB307" s="41">
        <f>AA307/60</f>
        <v>0.75</v>
      </c>
    </row>
    <row r="308" spans="1:28" ht="22.2" customHeight="1" x14ac:dyDescent="0.25">
      <c r="A308" s="11" t="s">
        <v>793</v>
      </c>
      <c r="B308" s="11" t="s">
        <v>3126</v>
      </c>
      <c r="C308" s="11" t="s">
        <v>87</v>
      </c>
      <c r="D308" s="11" t="s">
        <v>16</v>
      </c>
      <c r="E308" s="11" t="s">
        <v>23</v>
      </c>
      <c r="F308" s="18">
        <f>32</f>
        <v>32</v>
      </c>
      <c r="G308" s="13">
        <v>45110</v>
      </c>
      <c r="H308" s="11" t="s">
        <v>79</v>
      </c>
      <c r="I308" s="11" t="s">
        <v>47</v>
      </c>
      <c r="J308" s="14">
        <v>0.03</v>
      </c>
      <c r="K308" s="11" t="s">
        <v>38</v>
      </c>
      <c r="L308" s="11" t="s">
        <v>27</v>
      </c>
      <c r="M308" s="11">
        <v>4</v>
      </c>
      <c r="N308" s="15">
        <v>44992</v>
      </c>
      <c r="O308" s="16" t="s">
        <v>4419</v>
      </c>
      <c r="P308" s="16"/>
      <c r="Q308" s="16"/>
      <c r="R308" s="16"/>
      <c r="S308" s="16"/>
      <c r="T308" s="16"/>
      <c r="U308" s="16"/>
      <c r="V308" s="16">
        <f>VALUE(SUBSTITUTE(Table2[[#This Row],[Progress (%)]],"%",""))</f>
        <v>0.03</v>
      </c>
      <c r="W308" s="28">
        <f>IF(Table2[[#This Row],[Progress]]&lt;1,Table2[[#This Row],[Progress]]*100,Table2[[#This Row],[Progress]])</f>
        <v>3</v>
      </c>
      <c r="X308" s="28" t="str">
        <f>Table2[[#This Row],[Column8]]&amp;"%"</f>
        <v>3%</v>
      </c>
      <c r="Y308" s="16">
        <f t="shared" si="62"/>
        <v>2</v>
      </c>
      <c r="Z30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08" s="11" t="str">
        <f>SUBSTITUTE(Table2[[#This Row],[Time_Spent (hrs)]],"hour","")</f>
        <v xml:space="preserve">1 </v>
      </c>
      <c r="AB308" s="41" t="str">
        <f>AA308</f>
        <v xml:space="preserve">1 </v>
      </c>
    </row>
    <row r="309" spans="1:28" ht="22.2" customHeight="1" x14ac:dyDescent="0.25">
      <c r="A309" s="11" t="s">
        <v>794</v>
      </c>
      <c r="B309" s="11" t="s">
        <v>3127</v>
      </c>
      <c r="C309" s="11" t="s">
        <v>795</v>
      </c>
      <c r="D309" s="11" t="s">
        <v>16</v>
      </c>
      <c r="E309" s="11" t="s">
        <v>23</v>
      </c>
      <c r="F309" s="12">
        <f>32</f>
        <v>32</v>
      </c>
      <c r="G309" s="13" t="s">
        <v>796</v>
      </c>
      <c r="H309" s="11" t="s">
        <v>111</v>
      </c>
      <c r="I309" s="11" t="s">
        <v>98</v>
      </c>
      <c r="J309" s="14">
        <v>0.51</v>
      </c>
      <c r="K309" s="11" t="s">
        <v>50</v>
      </c>
      <c r="L309" s="11" t="s">
        <v>27</v>
      </c>
      <c r="M309" s="11">
        <v>4</v>
      </c>
      <c r="N309" s="15">
        <v>45641</v>
      </c>
      <c r="O309" s="16" t="s">
        <v>4677</v>
      </c>
      <c r="P309" s="16" t="s">
        <v>4678</v>
      </c>
      <c r="Q309" s="16" t="s">
        <v>4679</v>
      </c>
      <c r="R309" s="16" t="s">
        <v>4680</v>
      </c>
      <c r="S309" s="16" t="s">
        <v>4681</v>
      </c>
      <c r="T309" s="16" t="s">
        <v>4682</v>
      </c>
      <c r="U309" s="16"/>
      <c r="V309" s="16">
        <f>VALUE(SUBSTITUTE(Table2[[#This Row],[Progress (%)]],"%",""))</f>
        <v>0.51</v>
      </c>
      <c r="W309" s="28">
        <f>IF(Table2[[#This Row],[Progress]]&lt;1,Table2[[#This Row],[Progress]]*100,Table2[[#This Row],[Progress]])</f>
        <v>51</v>
      </c>
      <c r="X309" s="28" t="str">
        <f>Table2[[#This Row],[Column8]]&amp;"%"</f>
        <v>51%</v>
      </c>
      <c r="Y309" s="16">
        <f t="shared" si="62"/>
        <v>7</v>
      </c>
      <c r="Z30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09" s="11" t="str">
        <f>SUBSTITUTE(Table2[[#This Row],[Time_Spent (hrs)]],"minutes","")</f>
        <v xml:space="preserve">120 </v>
      </c>
      <c r="AB309" s="41">
        <f>AA309/60</f>
        <v>2</v>
      </c>
    </row>
    <row r="310" spans="1:28" ht="22.2" customHeight="1" x14ac:dyDescent="0.25">
      <c r="A310" s="11" t="s">
        <v>797</v>
      </c>
      <c r="B310" s="11" t="s">
        <v>3128</v>
      </c>
      <c r="C310" s="11" t="s">
        <v>798</v>
      </c>
      <c r="D310" s="11" t="s">
        <v>16</v>
      </c>
      <c r="E310" s="11" t="s">
        <v>36</v>
      </c>
      <c r="F310" s="18">
        <f>32</f>
        <v>32</v>
      </c>
      <c r="G310" s="13" t="s">
        <v>799</v>
      </c>
      <c r="H310" s="11" t="s">
        <v>66</v>
      </c>
      <c r="I310" s="11" t="s">
        <v>26</v>
      </c>
      <c r="J310" s="14">
        <v>0.13</v>
      </c>
      <c r="K310" s="11">
        <v>2</v>
      </c>
      <c r="L310" s="11" t="s">
        <v>33</v>
      </c>
      <c r="M310" s="11">
        <v>3</v>
      </c>
      <c r="N310" s="15">
        <v>45408</v>
      </c>
      <c r="O310" s="16" t="s">
        <v>4109</v>
      </c>
      <c r="P310" s="16"/>
      <c r="Q310" s="16"/>
      <c r="R310" s="16"/>
      <c r="S310" s="16"/>
      <c r="T310" s="16"/>
      <c r="U310" s="16"/>
      <c r="V310" s="16">
        <f>VALUE(SUBSTITUTE(Table2[[#This Row],[Progress (%)]],"%",""))</f>
        <v>0.13</v>
      </c>
      <c r="W310" s="28">
        <f>IF(Table2[[#This Row],[Progress]]&lt;1,Table2[[#This Row],[Progress]]*100,Table2[[#This Row],[Progress]])</f>
        <v>13</v>
      </c>
      <c r="X310" s="28" t="str">
        <f>Table2[[#This Row],[Column8]]&amp;"%"</f>
        <v>13%</v>
      </c>
      <c r="Y310" s="16">
        <f t="shared" si="62"/>
        <v>2</v>
      </c>
      <c r="Z3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10" s="11" t="str">
        <f>SUBSTITUTE(Table2[[#This Row],[Time_Spent (hrs)]],"mins","")</f>
        <v>2</v>
      </c>
      <c r="AB310" s="41" t="str">
        <f>AA310</f>
        <v>2</v>
      </c>
    </row>
    <row r="311" spans="1:28" ht="22.2" customHeight="1" x14ac:dyDescent="0.25">
      <c r="A311" s="11" t="s">
        <v>800</v>
      </c>
      <c r="B311" s="11" t="s">
        <v>3129</v>
      </c>
      <c r="C311" s="11" t="s">
        <v>801</v>
      </c>
      <c r="D311" s="11" t="s">
        <v>69</v>
      </c>
      <c r="E311" s="11" t="s">
        <v>41</v>
      </c>
      <c r="F311" s="12">
        <f>32</f>
        <v>32</v>
      </c>
      <c r="G311" s="13" t="s">
        <v>802</v>
      </c>
      <c r="H311" s="11" t="s">
        <v>198</v>
      </c>
      <c r="I311" s="11" t="s">
        <v>19</v>
      </c>
      <c r="J311" s="14">
        <v>0.95</v>
      </c>
      <c r="K311" s="11">
        <v>45</v>
      </c>
      <c r="L311" s="11" t="s">
        <v>33</v>
      </c>
      <c r="M311" s="11">
        <v>4</v>
      </c>
      <c r="N311" s="15">
        <v>45733</v>
      </c>
      <c r="O311" s="16" t="s">
        <v>4611</v>
      </c>
      <c r="P311" s="16" t="s">
        <v>4683</v>
      </c>
      <c r="Q311" s="16"/>
      <c r="R311" s="16"/>
      <c r="S311" s="16"/>
      <c r="T311" s="16"/>
      <c r="U311" s="16"/>
      <c r="V311" s="16">
        <f>VALUE(SUBSTITUTE(Table2[[#This Row],[Progress (%)]],"%",""))</f>
        <v>0.95</v>
      </c>
      <c r="W311" s="28">
        <f>IF(Table2[[#This Row],[Progress]]&lt;1,Table2[[#This Row],[Progress]]*100,Table2[[#This Row],[Progress]])</f>
        <v>95</v>
      </c>
      <c r="X311" s="28" t="str">
        <f>Table2[[#This Row],[Column8]]&amp;"%"</f>
        <v>95%</v>
      </c>
      <c r="Y311" s="16">
        <f t="shared" si="62"/>
        <v>3</v>
      </c>
      <c r="Z3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11" s="11" t="str">
        <f>SUBSTITUTE(Table2[[#This Row],[Time_Spent (hrs)]],"mins","")</f>
        <v>45</v>
      </c>
      <c r="AB311" s="41">
        <f>AA311/60</f>
        <v>0.75</v>
      </c>
    </row>
    <row r="312" spans="1:28" ht="22.2" customHeight="1" x14ac:dyDescent="0.25">
      <c r="A312" s="11" t="s">
        <v>803</v>
      </c>
      <c r="B312" s="11" t="s">
        <v>3130</v>
      </c>
      <c r="C312" s="11" t="s">
        <v>804</v>
      </c>
      <c r="D312" s="11" t="s">
        <v>16</v>
      </c>
      <c r="E312" s="11" t="s">
        <v>36</v>
      </c>
      <c r="F312" s="12">
        <f>32</f>
        <v>32</v>
      </c>
      <c r="G312" s="13" t="s">
        <v>805</v>
      </c>
      <c r="H312" s="11" t="s">
        <v>31</v>
      </c>
      <c r="I312" s="11" t="s">
        <v>32</v>
      </c>
      <c r="J312" s="14">
        <v>0.73</v>
      </c>
      <c r="K312" s="11">
        <v>1.5</v>
      </c>
      <c r="L312" s="11" t="s">
        <v>33</v>
      </c>
      <c r="M312" s="11">
        <v>5</v>
      </c>
      <c r="N312" s="15">
        <v>45517</v>
      </c>
      <c r="O312" s="16" t="s">
        <v>4331</v>
      </c>
      <c r="P312" s="16" t="s">
        <v>4332</v>
      </c>
      <c r="Q312" s="16"/>
      <c r="R312" s="16"/>
      <c r="S312" s="16"/>
      <c r="T312" s="16"/>
      <c r="U312" s="16"/>
      <c r="V312" s="16">
        <f>VALUE(SUBSTITUTE(Table2[[#This Row],[Progress (%)]],"%",""))</f>
        <v>0.73</v>
      </c>
      <c r="W312" s="28">
        <f>IF(Table2[[#This Row],[Progress]]&lt;1,Table2[[#This Row],[Progress]]*100,Table2[[#This Row],[Progress]])</f>
        <v>73</v>
      </c>
      <c r="X312" s="28" t="str">
        <f>Table2[[#This Row],[Column8]]&amp;"%"</f>
        <v>73%</v>
      </c>
      <c r="Y312" s="16">
        <f t="shared" si="62"/>
        <v>3</v>
      </c>
      <c r="Z3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12" s="11" t="str">
        <f>SUBSTITUTE(Table2[[#This Row],[Time_Spent (hrs)]],"mins","")</f>
        <v>1.5</v>
      </c>
      <c r="AB312" s="41" t="str">
        <f t="shared" ref="AB312:AB314" si="75">AA312</f>
        <v>1.5</v>
      </c>
    </row>
    <row r="313" spans="1:28" ht="22.2" customHeight="1" x14ac:dyDescent="0.25">
      <c r="A313" s="11" t="s">
        <v>806</v>
      </c>
      <c r="B313" s="11" t="s">
        <v>3131</v>
      </c>
      <c r="C313" s="11" t="s">
        <v>807</v>
      </c>
      <c r="D313" s="11" t="s">
        <v>69</v>
      </c>
      <c r="E313" s="11" t="s">
        <v>64</v>
      </c>
      <c r="F313" s="12">
        <v>21</v>
      </c>
      <c r="G313" s="13" t="s">
        <v>808</v>
      </c>
      <c r="H313" s="11" t="s">
        <v>31</v>
      </c>
      <c r="I313" s="11" t="s">
        <v>32</v>
      </c>
      <c r="J313" s="14">
        <v>0.18</v>
      </c>
      <c r="K313" s="11" t="s">
        <v>38</v>
      </c>
      <c r="L313" s="11" t="s">
        <v>27</v>
      </c>
      <c r="M313" s="11">
        <v>2</v>
      </c>
      <c r="N313" s="15">
        <v>45404</v>
      </c>
      <c r="O313" s="16" t="s">
        <v>4684</v>
      </c>
      <c r="P313" s="16" t="s">
        <v>4685</v>
      </c>
      <c r="Q313" s="16" t="s">
        <v>4686</v>
      </c>
      <c r="R313" s="16" t="s">
        <v>4687</v>
      </c>
      <c r="S313" s="16" t="s">
        <v>4688</v>
      </c>
      <c r="T313" s="16" t="s">
        <v>4689</v>
      </c>
      <c r="U313" s="16"/>
      <c r="V313" s="16">
        <f>VALUE(SUBSTITUTE(Table2[[#This Row],[Progress (%)]],"%",""))</f>
        <v>0.18</v>
      </c>
      <c r="W313" s="28">
        <f>IF(Table2[[#This Row],[Progress]]&lt;1,Table2[[#This Row],[Progress]]*100,Table2[[#This Row],[Progress]])</f>
        <v>18</v>
      </c>
      <c r="X313" s="28" t="str">
        <f>Table2[[#This Row],[Column8]]&amp;"%"</f>
        <v>18%</v>
      </c>
      <c r="Y313" s="16">
        <f t="shared" si="62"/>
        <v>7</v>
      </c>
      <c r="Z3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313" s="11" t="str">
        <f>SUBSTITUTE(Table2[[#This Row],[Time_Spent (hrs)]],"hour","")</f>
        <v xml:space="preserve">1 </v>
      </c>
      <c r="AB313" s="41" t="str">
        <f t="shared" si="75"/>
        <v xml:space="preserve">1 </v>
      </c>
    </row>
    <row r="314" spans="1:28" ht="22.2" customHeight="1" x14ac:dyDescent="0.25">
      <c r="A314" s="11" t="s">
        <v>809</v>
      </c>
      <c r="B314" s="11" t="s">
        <v>3132</v>
      </c>
      <c r="C314" s="11" t="s">
        <v>810</v>
      </c>
      <c r="D314" s="11" t="s">
        <v>16</v>
      </c>
      <c r="E314" s="11" t="s">
        <v>23</v>
      </c>
      <c r="F314" s="12">
        <v>29</v>
      </c>
      <c r="G314" s="13" t="s">
        <v>811</v>
      </c>
      <c r="H314" s="11" t="s">
        <v>37</v>
      </c>
      <c r="I314" s="11" t="s">
        <v>19</v>
      </c>
      <c r="J314" s="14">
        <v>0.37</v>
      </c>
      <c r="K314" s="11" t="s">
        <v>38</v>
      </c>
      <c r="L314" s="11" t="s">
        <v>33</v>
      </c>
      <c r="M314" s="17"/>
      <c r="N314" s="15">
        <v>44697</v>
      </c>
      <c r="O314" s="16" t="s">
        <v>4690</v>
      </c>
      <c r="P314" s="16" t="s">
        <v>4691</v>
      </c>
      <c r="Q314" s="16" t="s">
        <v>4692</v>
      </c>
      <c r="R314" s="16" t="s">
        <v>4693</v>
      </c>
      <c r="S314" s="16" t="s">
        <v>4694</v>
      </c>
      <c r="T314" s="16" t="s">
        <v>4695</v>
      </c>
      <c r="U314" s="16" t="s">
        <v>4696</v>
      </c>
      <c r="V314" s="16">
        <f>VALUE(SUBSTITUTE(Table2[[#This Row],[Progress (%)]],"%",""))</f>
        <v>0.37</v>
      </c>
      <c r="W314" s="28">
        <f>IF(Table2[[#This Row],[Progress]]&lt;1,Table2[[#This Row],[Progress]]*100,Table2[[#This Row],[Progress]])</f>
        <v>37</v>
      </c>
      <c r="X314" s="28" t="str">
        <f>Table2[[#This Row],[Column8]]&amp;"%"</f>
        <v>37%</v>
      </c>
      <c r="Y314" s="16">
        <f t="shared" si="62"/>
        <v>8</v>
      </c>
      <c r="Z3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14" s="11" t="str">
        <f>SUBSTITUTE(Table2[[#This Row],[Time_Spent (hrs)]],"hour","")</f>
        <v xml:space="preserve">1 </v>
      </c>
      <c r="AB314" s="41" t="str">
        <f t="shared" si="75"/>
        <v xml:space="preserve">1 </v>
      </c>
    </row>
    <row r="315" spans="1:28" ht="22.2" customHeight="1" x14ac:dyDescent="0.25">
      <c r="A315" s="11" t="s">
        <v>812</v>
      </c>
      <c r="B315" s="11" t="s">
        <v>3133</v>
      </c>
      <c r="C315" s="11" t="s">
        <v>813</v>
      </c>
      <c r="D315" s="11" t="s">
        <v>69</v>
      </c>
      <c r="E315" s="11" t="s">
        <v>23</v>
      </c>
      <c r="F315" s="18">
        <f>32</f>
        <v>32</v>
      </c>
      <c r="G315" s="13" t="s">
        <v>814</v>
      </c>
      <c r="H315" s="11" t="s">
        <v>198</v>
      </c>
      <c r="I315" s="11" t="s">
        <v>19</v>
      </c>
      <c r="J315" s="14">
        <v>0.56999999999999995</v>
      </c>
      <c r="K315" s="11" t="s">
        <v>20</v>
      </c>
      <c r="L315" s="11" t="s">
        <v>33</v>
      </c>
      <c r="M315" s="11">
        <v>3</v>
      </c>
      <c r="N315" s="15">
        <v>45498</v>
      </c>
      <c r="O315" s="16" t="s">
        <v>4554</v>
      </c>
      <c r="P315" s="16"/>
      <c r="Q315" s="16"/>
      <c r="R315" s="16"/>
      <c r="S315" s="16"/>
      <c r="T315" s="16"/>
      <c r="U315" s="16"/>
      <c r="V315" s="16">
        <f>VALUE(SUBSTITUTE(Table2[[#This Row],[Progress (%)]],"%",""))</f>
        <v>0.56999999999999995</v>
      </c>
      <c r="W315" s="28">
        <f>IF(Table2[[#This Row],[Progress]]&lt;1,Table2[[#This Row],[Progress]]*100,Table2[[#This Row],[Progress]])</f>
        <v>56.999999999999993</v>
      </c>
      <c r="X315" s="28" t="str">
        <f>Table2[[#This Row],[Column8]]&amp;"%"</f>
        <v>57%</v>
      </c>
      <c r="Y315" s="16">
        <f t="shared" si="62"/>
        <v>2</v>
      </c>
      <c r="Z3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15" s="11" t="str">
        <f>SUBSTITUTE(Table2[[#This Row],[Time_Spent (hrs)]],"mins","")</f>
        <v xml:space="preserve">90 </v>
      </c>
      <c r="AB315" s="41">
        <f t="shared" ref="AB315:AB321" si="76">AA315/60</f>
        <v>1.5</v>
      </c>
    </row>
    <row r="316" spans="1:28" ht="22.2" customHeight="1" x14ac:dyDescent="0.25">
      <c r="A316" s="11" t="s">
        <v>815</v>
      </c>
      <c r="B316" s="11" t="s">
        <v>3134</v>
      </c>
      <c r="C316" s="11" t="s">
        <v>816</v>
      </c>
      <c r="D316" s="11" t="s">
        <v>16</v>
      </c>
      <c r="E316" s="11" t="s">
        <v>41</v>
      </c>
      <c r="F316" s="18">
        <f>32</f>
        <v>32</v>
      </c>
      <c r="G316" s="13" t="s">
        <v>817</v>
      </c>
      <c r="H316" s="11" t="s">
        <v>198</v>
      </c>
      <c r="I316" s="11" t="s">
        <v>19</v>
      </c>
      <c r="J316" s="14">
        <v>0.82</v>
      </c>
      <c r="K316" s="11" t="s">
        <v>20</v>
      </c>
      <c r="L316" s="11" t="s">
        <v>27</v>
      </c>
      <c r="M316" s="11">
        <v>4</v>
      </c>
      <c r="N316" s="15">
        <v>45305</v>
      </c>
      <c r="O316" s="16" t="s">
        <v>4237</v>
      </c>
      <c r="P316" s="16" t="s">
        <v>4238</v>
      </c>
      <c r="Q316" s="16" t="s">
        <v>4239</v>
      </c>
      <c r="R316" s="16"/>
      <c r="S316" s="16"/>
      <c r="T316" s="16"/>
      <c r="U316" s="16"/>
      <c r="V316" s="16">
        <f>VALUE(SUBSTITUTE(Table2[[#This Row],[Progress (%)]],"%",""))</f>
        <v>0.82</v>
      </c>
      <c r="W316" s="28">
        <f>IF(Table2[[#This Row],[Progress]]&lt;1,Table2[[#This Row],[Progress]]*100,Table2[[#This Row],[Progress]])</f>
        <v>82</v>
      </c>
      <c r="X316" s="28" t="str">
        <f>Table2[[#This Row],[Column8]]&amp;"%"</f>
        <v>82%</v>
      </c>
      <c r="Y316" s="16">
        <f t="shared" si="62"/>
        <v>4</v>
      </c>
      <c r="Z3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16" s="11" t="str">
        <f>SUBSTITUTE(Table2[[#This Row],[Time_Spent (hrs)]],"mins","")</f>
        <v xml:space="preserve">90 </v>
      </c>
      <c r="AB316" s="41">
        <f t="shared" si="76"/>
        <v>1.5</v>
      </c>
    </row>
    <row r="317" spans="1:28" ht="22.2" customHeight="1" x14ac:dyDescent="0.25">
      <c r="A317" s="11" t="s">
        <v>818</v>
      </c>
      <c r="B317" s="11" t="s">
        <v>3135</v>
      </c>
      <c r="C317" s="11" t="s">
        <v>819</v>
      </c>
      <c r="D317" s="11" t="s">
        <v>16</v>
      </c>
      <c r="E317" s="11" t="s">
        <v>36</v>
      </c>
      <c r="F317" s="12">
        <f>32</f>
        <v>32</v>
      </c>
      <c r="G317" s="13" t="s">
        <v>255</v>
      </c>
      <c r="H317" s="11" t="s">
        <v>79</v>
      </c>
      <c r="I317" s="11" t="s">
        <v>47</v>
      </c>
      <c r="J317" s="14">
        <v>0.1</v>
      </c>
      <c r="K317" s="11" t="s">
        <v>20</v>
      </c>
      <c r="L317" s="11" t="s">
        <v>27</v>
      </c>
      <c r="M317" s="11">
        <v>6</v>
      </c>
      <c r="N317" s="15">
        <v>45008</v>
      </c>
      <c r="O317" s="16" t="s">
        <v>4052</v>
      </c>
      <c r="P317" s="16"/>
      <c r="Q317" s="16"/>
      <c r="R317" s="16"/>
      <c r="S317" s="16"/>
      <c r="T317" s="16"/>
      <c r="U317" s="16"/>
      <c r="V317" s="16">
        <f>VALUE(SUBSTITUTE(Table2[[#This Row],[Progress (%)]],"%",""))</f>
        <v>0.1</v>
      </c>
      <c r="W317" s="28">
        <f>IF(Table2[[#This Row],[Progress]]&lt;1,Table2[[#This Row],[Progress]]*100,Table2[[#This Row],[Progress]])</f>
        <v>10</v>
      </c>
      <c r="X317" s="28" t="str">
        <f>Table2[[#This Row],[Column8]]&amp;"%"</f>
        <v>10%</v>
      </c>
      <c r="Y317" s="16">
        <f t="shared" si="62"/>
        <v>2</v>
      </c>
      <c r="Z3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17" s="11" t="str">
        <f>SUBSTITUTE(Table2[[#This Row],[Time_Spent (hrs)]],"mins","")</f>
        <v xml:space="preserve">90 </v>
      </c>
      <c r="AB317" s="41">
        <f t="shared" si="76"/>
        <v>1.5</v>
      </c>
    </row>
    <row r="318" spans="1:28" ht="22.2" customHeight="1" x14ac:dyDescent="0.25">
      <c r="A318" s="11" t="s">
        <v>820</v>
      </c>
      <c r="B318" s="11" t="s">
        <v>3136</v>
      </c>
      <c r="C318" s="11" t="s">
        <v>87</v>
      </c>
      <c r="D318" s="11" t="s">
        <v>69</v>
      </c>
      <c r="E318" s="11" t="s">
        <v>23</v>
      </c>
      <c r="F318" s="18">
        <f>32</f>
        <v>32</v>
      </c>
      <c r="G318" s="13" t="s">
        <v>821</v>
      </c>
      <c r="H318" s="11" t="s">
        <v>37</v>
      </c>
      <c r="I318" s="11" t="s">
        <v>19</v>
      </c>
      <c r="J318" s="14">
        <v>0.98</v>
      </c>
      <c r="K318" s="11">
        <v>45</v>
      </c>
      <c r="L318" s="11" t="s">
        <v>33</v>
      </c>
      <c r="M318" s="11">
        <v>5</v>
      </c>
      <c r="N318" s="15">
        <v>45243</v>
      </c>
      <c r="O318" s="16"/>
      <c r="P318" s="16"/>
      <c r="Q318" s="16"/>
      <c r="R318" s="16"/>
      <c r="S318" s="16"/>
      <c r="T318" s="16"/>
      <c r="U318" s="16"/>
      <c r="V318" s="16">
        <f>VALUE(SUBSTITUTE(Table2[[#This Row],[Progress (%)]],"%",""))</f>
        <v>0.98</v>
      </c>
      <c r="W318" s="28">
        <f>IF(Table2[[#This Row],[Progress]]&lt;1,Table2[[#This Row],[Progress]]*100,Table2[[#This Row],[Progress]])</f>
        <v>98</v>
      </c>
      <c r="X318" s="28" t="str">
        <f>Table2[[#This Row],[Column8]]&amp;"%"</f>
        <v>98%</v>
      </c>
      <c r="Y318" s="16">
        <f t="shared" si="62"/>
        <v>1</v>
      </c>
      <c r="Z3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18" s="11" t="str">
        <f>SUBSTITUTE(Table2[[#This Row],[Time_Spent (hrs)]],"mins","")</f>
        <v>45</v>
      </c>
      <c r="AB318" s="41">
        <f t="shared" si="76"/>
        <v>0.75</v>
      </c>
    </row>
    <row r="319" spans="1:28" ht="22.2" customHeight="1" x14ac:dyDescent="0.25">
      <c r="A319" s="11" t="s">
        <v>822</v>
      </c>
      <c r="B319" s="11" t="s">
        <v>3137</v>
      </c>
      <c r="C319" s="11" t="s">
        <v>823</v>
      </c>
      <c r="D319" s="11" t="s">
        <v>69</v>
      </c>
      <c r="E319" s="11" t="s">
        <v>23</v>
      </c>
      <c r="F319" s="12">
        <v>34</v>
      </c>
      <c r="G319" s="13" t="s">
        <v>824</v>
      </c>
      <c r="H319" s="11" t="s">
        <v>42</v>
      </c>
      <c r="I319" s="11" t="s">
        <v>32</v>
      </c>
      <c r="J319" s="14">
        <v>0.37</v>
      </c>
      <c r="K319" s="11">
        <v>45</v>
      </c>
      <c r="L319" s="11" t="s">
        <v>27</v>
      </c>
      <c r="M319" s="11">
        <v>2</v>
      </c>
      <c r="N319" s="15">
        <v>44666</v>
      </c>
      <c r="O319" s="16" t="s">
        <v>4219</v>
      </c>
      <c r="P319" s="16" t="s">
        <v>4220</v>
      </c>
      <c r="Q319" s="16" t="s">
        <v>4221</v>
      </c>
      <c r="R319" s="16"/>
      <c r="S319" s="16"/>
      <c r="T319" s="16"/>
      <c r="U319" s="16"/>
      <c r="V319" s="16">
        <f>VALUE(SUBSTITUTE(Table2[[#This Row],[Progress (%)]],"%",""))</f>
        <v>0.37</v>
      </c>
      <c r="W319" s="28">
        <f>IF(Table2[[#This Row],[Progress]]&lt;1,Table2[[#This Row],[Progress]]*100,Table2[[#This Row],[Progress]])</f>
        <v>37</v>
      </c>
      <c r="X319" s="28" t="str">
        <f>Table2[[#This Row],[Column8]]&amp;"%"</f>
        <v>37%</v>
      </c>
      <c r="Y319" s="16">
        <f t="shared" si="62"/>
        <v>4</v>
      </c>
      <c r="Z3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19" s="11" t="str">
        <f>SUBSTITUTE(Table2[[#This Row],[Time_Spent (hrs)]],"mins","")</f>
        <v>45</v>
      </c>
      <c r="AB319" s="41">
        <f t="shared" si="76"/>
        <v>0.75</v>
      </c>
    </row>
    <row r="320" spans="1:28" ht="22.2" customHeight="1" x14ac:dyDescent="0.25">
      <c r="A320" s="11" t="s">
        <v>825</v>
      </c>
      <c r="B320" s="11" t="s">
        <v>3138</v>
      </c>
      <c r="C320" s="11" t="s">
        <v>826</v>
      </c>
      <c r="D320" s="11" t="s">
        <v>16</v>
      </c>
      <c r="E320" s="11" t="s">
        <v>23</v>
      </c>
      <c r="F320" s="12">
        <v>19</v>
      </c>
      <c r="G320" s="13" t="s">
        <v>45</v>
      </c>
      <c r="H320" s="11" t="s">
        <v>97</v>
      </c>
      <c r="I320" s="11" t="s">
        <v>98</v>
      </c>
      <c r="J320" s="14">
        <v>0.72</v>
      </c>
      <c r="K320" s="11" t="s">
        <v>50</v>
      </c>
      <c r="L320" s="11" t="s">
        <v>33</v>
      </c>
      <c r="M320" s="11">
        <v>5</v>
      </c>
      <c r="N320" s="15">
        <v>44999</v>
      </c>
      <c r="O320" s="16" t="s">
        <v>4029</v>
      </c>
      <c r="P320" s="16" t="s">
        <v>4030</v>
      </c>
      <c r="Q320" s="16"/>
      <c r="R320" s="16"/>
      <c r="S320" s="16"/>
      <c r="T320" s="16"/>
      <c r="U320" s="16"/>
      <c r="V320" s="16">
        <f>VALUE(SUBSTITUTE(Table2[[#This Row],[Progress (%)]],"%",""))</f>
        <v>0.72</v>
      </c>
      <c r="W320" s="28">
        <f>IF(Table2[[#This Row],[Progress]]&lt;1,Table2[[#This Row],[Progress]]*100,Table2[[#This Row],[Progress]])</f>
        <v>72</v>
      </c>
      <c r="X320" s="28" t="str">
        <f>Table2[[#This Row],[Column8]]&amp;"%"</f>
        <v>72%</v>
      </c>
      <c r="Y320" s="16">
        <f t="shared" si="62"/>
        <v>3</v>
      </c>
      <c r="Z3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320" s="11" t="str">
        <f>SUBSTITUTE(Table2[[#This Row],[Time_Spent (hrs)]],"minutes","")</f>
        <v xml:space="preserve">120 </v>
      </c>
      <c r="AB320" s="41">
        <f t="shared" si="76"/>
        <v>2</v>
      </c>
    </row>
    <row r="321" spans="1:28" ht="22.2" customHeight="1" x14ac:dyDescent="0.25">
      <c r="A321" s="11" t="s">
        <v>827</v>
      </c>
      <c r="B321" s="11" t="s">
        <v>3139</v>
      </c>
      <c r="C321" s="11" t="s">
        <v>828</v>
      </c>
      <c r="D321" s="11" t="s">
        <v>16</v>
      </c>
      <c r="E321" s="11" t="s">
        <v>41</v>
      </c>
      <c r="F321" s="12">
        <v>19</v>
      </c>
      <c r="G321" s="13">
        <v>45025</v>
      </c>
      <c r="H321" s="11" t="s">
        <v>198</v>
      </c>
      <c r="I321" s="11" t="s">
        <v>19</v>
      </c>
      <c r="J321" s="14">
        <v>0.26</v>
      </c>
      <c r="K321" s="11" t="s">
        <v>20</v>
      </c>
      <c r="L321" s="11" t="s">
        <v>27</v>
      </c>
      <c r="M321" s="11">
        <v>5</v>
      </c>
      <c r="N321" s="15">
        <v>45173</v>
      </c>
      <c r="O321" s="16" t="s">
        <v>4697</v>
      </c>
      <c r="P321" s="16" t="s">
        <v>4646</v>
      </c>
      <c r="Q321" s="16" t="s">
        <v>4647</v>
      </c>
      <c r="R321" s="16" t="s">
        <v>4648</v>
      </c>
      <c r="S321" s="16" t="s">
        <v>4637</v>
      </c>
      <c r="T321" s="16"/>
      <c r="U321" s="16"/>
      <c r="V321" s="16">
        <f>VALUE(SUBSTITUTE(Table2[[#This Row],[Progress (%)]],"%",""))</f>
        <v>0.26</v>
      </c>
      <c r="W321" s="28">
        <f>IF(Table2[[#This Row],[Progress]]&lt;1,Table2[[#This Row],[Progress]]*100,Table2[[#This Row],[Progress]])</f>
        <v>26</v>
      </c>
      <c r="X321" s="28" t="str">
        <f>Table2[[#This Row],[Column8]]&amp;"%"</f>
        <v>26%</v>
      </c>
      <c r="Y321" s="16">
        <f t="shared" si="62"/>
        <v>6</v>
      </c>
      <c r="Z3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321" s="11" t="str">
        <f>SUBSTITUTE(Table2[[#This Row],[Time_Spent (hrs)]],"mins","")</f>
        <v xml:space="preserve">90 </v>
      </c>
      <c r="AB321" s="41">
        <f t="shared" si="76"/>
        <v>1.5</v>
      </c>
    </row>
    <row r="322" spans="1:28" ht="22.2" customHeight="1" x14ac:dyDescent="0.25">
      <c r="A322" s="11" t="s">
        <v>829</v>
      </c>
      <c r="B322" s="11" t="s">
        <v>3140</v>
      </c>
      <c r="C322" s="11" t="s">
        <v>830</v>
      </c>
      <c r="D322" s="11" t="s">
        <v>16</v>
      </c>
      <c r="E322" s="11" t="s">
        <v>56</v>
      </c>
      <c r="F322" s="18">
        <f>32</f>
        <v>32</v>
      </c>
      <c r="G322" s="13" t="s">
        <v>831</v>
      </c>
      <c r="H322" s="11" t="s">
        <v>37</v>
      </c>
      <c r="I322" s="11" t="s">
        <v>19</v>
      </c>
      <c r="J322" s="14">
        <v>0.69</v>
      </c>
      <c r="K322" s="11" t="s">
        <v>38</v>
      </c>
      <c r="L322" s="11" t="s">
        <v>33</v>
      </c>
      <c r="M322" s="11">
        <v>5</v>
      </c>
      <c r="N322" s="15">
        <v>45250</v>
      </c>
      <c r="O322" s="16" t="s">
        <v>4698</v>
      </c>
      <c r="P322" s="16" t="s">
        <v>4699</v>
      </c>
      <c r="Q322" s="16" t="s">
        <v>4700</v>
      </c>
      <c r="R322" s="16" t="s">
        <v>4701</v>
      </c>
      <c r="S322" s="16"/>
      <c r="T322" s="16"/>
      <c r="U322" s="16"/>
      <c r="V322" s="16">
        <f>VALUE(SUBSTITUTE(Table2[[#This Row],[Progress (%)]],"%",""))</f>
        <v>0.69</v>
      </c>
      <c r="W322" s="28">
        <f>IF(Table2[[#This Row],[Progress]]&lt;1,Table2[[#This Row],[Progress]]*100,Table2[[#This Row],[Progress]])</f>
        <v>69</v>
      </c>
      <c r="X322" s="28" t="str">
        <f>Table2[[#This Row],[Column8]]&amp;"%"</f>
        <v>69%</v>
      </c>
      <c r="Y322" s="16">
        <f t="shared" ref="Y322:Y385" si="77">COUNTA(N322:U322)</f>
        <v>5</v>
      </c>
      <c r="Z3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22" s="11" t="str">
        <f>SUBSTITUTE(Table2[[#This Row],[Time_Spent (hrs)]],"hour","")</f>
        <v xml:space="preserve">1 </v>
      </c>
      <c r="AB322" s="41" t="str">
        <f t="shared" ref="AB322:AB323" si="78">AA322</f>
        <v xml:space="preserve">1 </v>
      </c>
    </row>
    <row r="323" spans="1:28" ht="22.2" customHeight="1" x14ac:dyDescent="0.25">
      <c r="A323" s="11" t="s">
        <v>832</v>
      </c>
      <c r="B323" s="11" t="s">
        <v>3141</v>
      </c>
      <c r="C323" s="11" t="s">
        <v>833</v>
      </c>
      <c r="D323" s="11" t="s">
        <v>16</v>
      </c>
      <c r="E323" s="11" t="s">
        <v>41</v>
      </c>
      <c r="F323" s="12">
        <v>25</v>
      </c>
      <c r="G323" s="13" t="s">
        <v>834</v>
      </c>
      <c r="H323" s="11" t="s">
        <v>53</v>
      </c>
      <c r="I323" s="11" t="s">
        <v>26</v>
      </c>
      <c r="J323" s="14">
        <v>0.61</v>
      </c>
      <c r="K323" s="11">
        <v>2</v>
      </c>
      <c r="L323" s="11" t="s">
        <v>27</v>
      </c>
      <c r="M323" s="11">
        <v>5</v>
      </c>
      <c r="N323" s="15">
        <v>44957</v>
      </c>
      <c r="O323" s="16" t="s">
        <v>4347</v>
      </c>
      <c r="P323" s="16" t="s">
        <v>4702</v>
      </c>
      <c r="Q323" s="16" t="s">
        <v>4416</v>
      </c>
      <c r="R323" s="16" t="s">
        <v>4417</v>
      </c>
      <c r="S323" s="16" t="s">
        <v>4418</v>
      </c>
      <c r="T323" s="16"/>
      <c r="U323" s="16"/>
      <c r="V323" s="16">
        <f>VALUE(SUBSTITUTE(Table2[[#This Row],[Progress (%)]],"%",""))</f>
        <v>0.61</v>
      </c>
      <c r="W323" s="28">
        <f>IF(Table2[[#This Row],[Progress]]&lt;1,Table2[[#This Row],[Progress]]*100,Table2[[#This Row],[Progress]])</f>
        <v>61</v>
      </c>
      <c r="X323" s="28" t="str">
        <f>Table2[[#This Row],[Column8]]&amp;"%"</f>
        <v>61%</v>
      </c>
      <c r="Y323" s="16">
        <f t="shared" si="77"/>
        <v>6</v>
      </c>
      <c r="Z3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23" s="11" t="str">
        <f>SUBSTITUTE(Table2[[#This Row],[Time_Spent (hrs)]],"mins","")</f>
        <v>2</v>
      </c>
      <c r="AB323" s="41" t="str">
        <f t="shared" si="78"/>
        <v>2</v>
      </c>
    </row>
    <row r="324" spans="1:28" ht="22.2" customHeight="1" x14ac:dyDescent="0.25">
      <c r="A324" s="11" t="s">
        <v>835</v>
      </c>
      <c r="B324" s="11" t="s">
        <v>3142</v>
      </c>
      <c r="C324" s="11" t="s">
        <v>836</v>
      </c>
      <c r="D324" s="11" t="s">
        <v>16</v>
      </c>
      <c r="E324" s="11" t="s">
        <v>56</v>
      </c>
      <c r="F324" s="12">
        <f>32</f>
        <v>32</v>
      </c>
      <c r="G324" s="13" t="s">
        <v>837</v>
      </c>
      <c r="H324" s="11" t="s">
        <v>156</v>
      </c>
      <c r="I324" s="11" t="s">
        <v>98</v>
      </c>
      <c r="J324" s="14">
        <v>0.91</v>
      </c>
      <c r="K324" s="11" t="s">
        <v>20</v>
      </c>
      <c r="L324" s="11" t="s">
        <v>33</v>
      </c>
      <c r="M324" s="11">
        <v>6</v>
      </c>
      <c r="N324" s="15">
        <v>44977</v>
      </c>
      <c r="O324" s="16" t="s">
        <v>4703</v>
      </c>
      <c r="P324" s="16" t="s">
        <v>4704</v>
      </c>
      <c r="Q324" s="16"/>
      <c r="R324" s="16"/>
      <c r="S324" s="16"/>
      <c r="T324" s="16"/>
      <c r="U324" s="16"/>
      <c r="V324" s="16">
        <f>VALUE(SUBSTITUTE(Table2[[#This Row],[Progress (%)]],"%",""))</f>
        <v>0.91</v>
      </c>
      <c r="W324" s="28">
        <f>IF(Table2[[#This Row],[Progress]]&lt;1,Table2[[#This Row],[Progress]]*100,Table2[[#This Row],[Progress]])</f>
        <v>91</v>
      </c>
      <c r="X324" s="28" t="str">
        <f>Table2[[#This Row],[Column8]]&amp;"%"</f>
        <v>91%</v>
      </c>
      <c r="Y324" s="16">
        <f t="shared" si="77"/>
        <v>3</v>
      </c>
      <c r="Z3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24" s="11" t="str">
        <f>SUBSTITUTE(Table2[[#This Row],[Time_Spent (hrs)]],"mins","")</f>
        <v xml:space="preserve">90 </v>
      </c>
      <c r="AB324" s="41">
        <f>AA324/60</f>
        <v>1.5</v>
      </c>
    </row>
    <row r="325" spans="1:28" ht="22.2" customHeight="1" x14ac:dyDescent="0.25">
      <c r="A325" s="11" t="s">
        <v>838</v>
      </c>
      <c r="B325" s="11" t="s">
        <v>3143</v>
      </c>
      <c r="C325" s="11" t="s">
        <v>839</v>
      </c>
      <c r="D325" s="11" t="s">
        <v>69</v>
      </c>
      <c r="E325" s="11" t="s">
        <v>41</v>
      </c>
      <c r="F325" s="12">
        <v>19</v>
      </c>
      <c r="G325" s="13">
        <v>44990</v>
      </c>
      <c r="H325" s="11" t="s">
        <v>66</v>
      </c>
      <c r="I325" s="11" t="s">
        <v>26</v>
      </c>
      <c r="J325" s="14">
        <v>0.16</v>
      </c>
      <c r="K325" s="11">
        <v>1.5</v>
      </c>
      <c r="L325" s="11" t="s">
        <v>33</v>
      </c>
      <c r="M325" s="11">
        <v>5</v>
      </c>
      <c r="N325" s="15">
        <v>45049</v>
      </c>
      <c r="O325" s="16" t="s">
        <v>4705</v>
      </c>
      <c r="P325" s="16" t="s">
        <v>4706</v>
      </c>
      <c r="Q325" s="16" t="s">
        <v>4707</v>
      </c>
      <c r="R325" s="16" t="s">
        <v>4708</v>
      </c>
      <c r="S325" s="16" t="s">
        <v>4709</v>
      </c>
      <c r="T325" s="16" t="s">
        <v>4376</v>
      </c>
      <c r="U325" s="16"/>
      <c r="V325" s="16">
        <f>VALUE(SUBSTITUTE(Table2[[#This Row],[Progress (%)]],"%",""))</f>
        <v>0.16</v>
      </c>
      <c r="W325" s="28">
        <f>IF(Table2[[#This Row],[Progress]]&lt;1,Table2[[#This Row],[Progress]]*100,Table2[[#This Row],[Progress]])</f>
        <v>16</v>
      </c>
      <c r="X325" s="28" t="str">
        <f>Table2[[#This Row],[Column8]]&amp;"%"</f>
        <v>16%</v>
      </c>
      <c r="Y325" s="16">
        <f t="shared" si="77"/>
        <v>7</v>
      </c>
      <c r="Z3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325" s="11" t="str">
        <f>SUBSTITUTE(Table2[[#This Row],[Time_Spent (hrs)]],"mins","")</f>
        <v>1.5</v>
      </c>
      <c r="AB325" s="41" t="str">
        <f t="shared" ref="AB325:AB326" si="79">AA325</f>
        <v>1.5</v>
      </c>
    </row>
    <row r="326" spans="1:28" ht="22.2" customHeight="1" x14ac:dyDescent="0.25">
      <c r="A326" s="11" t="s">
        <v>840</v>
      </c>
      <c r="B326" s="11" t="s">
        <v>3144</v>
      </c>
      <c r="C326" s="11" t="s">
        <v>841</v>
      </c>
      <c r="D326" s="11" t="s">
        <v>16</v>
      </c>
      <c r="E326" s="11" t="s">
        <v>41</v>
      </c>
      <c r="F326" s="12">
        <v>23</v>
      </c>
      <c r="G326" s="13">
        <v>44752</v>
      </c>
      <c r="H326" s="11" t="s">
        <v>53</v>
      </c>
      <c r="I326" s="11" t="s">
        <v>26</v>
      </c>
      <c r="J326" s="14">
        <v>0.36</v>
      </c>
      <c r="K326" s="11" t="s">
        <v>38</v>
      </c>
      <c r="L326" s="11" t="s">
        <v>27</v>
      </c>
      <c r="M326" s="11">
        <v>1</v>
      </c>
      <c r="N326" s="19">
        <v>44752</v>
      </c>
      <c r="O326" s="16"/>
      <c r="P326" s="16"/>
      <c r="Q326" s="16"/>
      <c r="R326" s="16"/>
      <c r="S326" s="16"/>
      <c r="T326" s="16"/>
      <c r="U326" s="16"/>
      <c r="V326" s="16">
        <f>VALUE(SUBSTITUTE(Table2[[#This Row],[Progress (%)]],"%",""))</f>
        <v>0.36</v>
      </c>
      <c r="W326" s="28">
        <f>IF(Table2[[#This Row],[Progress]]&lt;1,Table2[[#This Row],[Progress]]*100,Table2[[#This Row],[Progress]])</f>
        <v>36</v>
      </c>
      <c r="X326" s="28" t="str">
        <f>Table2[[#This Row],[Column8]]&amp;"%"</f>
        <v>36%</v>
      </c>
      <c r="Y326" s="16">
        <f t="shared" si="77"/>
        <v>1</v>
      </c>
      <c r="Z3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26" s="11" t="str">
        <f>SUBSTITUTE(Table2[[#This Row],[Time_Spent (hrs)]],"hour","")</f>
        <v xml:space="preserve">1 </v>
      </c>
      <c r="AB326" s="41" t="str">
        <f t="shared" si="79"/>
        <v xml:space="preserve">1 </v>
      </c>
    </row>
    <row r="327" spans="1:28" ht="22.2" customHeight="1" x14ac:dyDescent="0.25">
      <c r="A327" s="11" t="s">
        <v>842</v>
      </c>
      <c r="B327" s="11" t="s">
        <v>3145</v>
      </c>
      <c r="C327" s="11" t="s">
        <v>843</v>
      </c>
      <c r="D327" s="11" t="s">
        <v>16</v>
      </c>
      <c r="E327" s="11" t="s">
        <v>56</v>
      </c>
      <c r="F327" s="18">
        <f>32</f>
        <v>32</v>
      </c>
      <c r="G327" s="13" t="s">
        <v>831</v>
      </c>
      <c r="H327" s="11" t="s">
        <v>97</v>
      </c>
      <c r="I327" s="11" t="s">
        <v>98</v>
      </c>
      <c r="J327" s="14">
        <v>0.33</v>
      </c>
      <c r="K327" s="11">
        <v>45</v>
      </c>
      <c r="L327" s="11" t="s">
        <v>27</v>
      </c>
      <c r="M327" s="11">
        <v>2</v>
      </c>
      <c r="N327" s="15">
        <v>45250</v>
      </c>
      <c r="O327" s="16" t="s">
        <v>4698</v>
      </c>
      <c r="P327" s="16" t="s">
        <v>4699</v>
      </c>
      <c r="Q327" s="16"/>
      <c r="R327" s="16"/>
      <c r="S327" s="16"/>
      <c r="T327" s="16"/>
      <c r="U327" s="16"/>
      <c r="V327" s="16">
        <f>VALUE(SUBSTITUTE(Table2[[#This Row],[Progress (%)]],"%",""))</f>
        <v>0.33</v>
      </c>
      <c r="W327" s="28">
        <f>IF(Table2[[#This Row],[Progress]]&lt;1,Table2[[#This Row],[Progress]]*100,Table2[[#This Row],[Progress]])</f>
        <v>33</v>
      </c>
      <c r="X327" s="28" t="str">
        <f>Table2[[#This Row],[Column8]]&amp;"%"</f>
        <v>33%</v>
      </c>
      <c r="Y327" s="16">
        <f t="shared" si="77"/>
        <v>3</v>
      </c>
      <c r="Z3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27" s="11" t="str">
        <f>SUBSTITUTE(Table2[[#This Row],[Time_Spent (hrs)]],"mins","")</f>
        <v>45</v>
      </c>
      <c r="AB327" s="41">
        <f t="shared" ref="AB327:AB332" si="80">AA327/60</f>
        <v>0.75</v>
      </c>
    </row>
    <row r="328" spans="1:28" ht="22.2" customHeight="1" x14ac:dyDescent="0.25">
      <c r="A328" s="11" t="s">
        <v>844</v>
      </c>
      <c r="B328" s="11" t="s">
        <v>3146</v>
      </c>
      <c r="C328" s="11" t="s">
        <v>845</v>
      </c>
      <c r="D328" s="11" t="s">
        <v>16</v>
      </c>
      <c r="E328" s="11" t="s">
        <v>56</v>
      </c>
      <c r="F328" s="12">
        <f>32</f>
        <v>32</v>
      </c>
      <c r="G328" s="13">
        <v>45839</v>
      </c>
      <c r="H328" s="11" t="s">
        <v>18</v>
      </c>
      <c r="I328" s="11" t="s">
        <v>19</v>
      </c>
      <c r="J328" s="14">
        <v>0.22</v>
      </c>
      <c r="K328" s="11" t="s">
        <v>20</v>
      </c>
      <c r="L328" s="11" t="s">
        <v>27</v>
      </c>
      <c r="M328" s="11">
        <v>4</v>
      </c>
      <c r="N328" s="15">
        <v>45664</v>
      </c>
      <c r="O328" s="16" t="s">
        <v>4383</v>
      </c>
      <c r="P328" s="16" t="s">
        <v>4384</v>
      </c>
      <c r="Q328" s="16" t="s">
        <v>4385</v>
      </c>
      <c r="R328" s="16" t="s">
        <v>4710</v>
      </c>
      <c r="S328" s="16" t="s">
        <v>4711</v>
      </c>
      <c r="T328" s="16" t="s">
        <v>4712</v>
      </c>
      <c r="U328" s="16"/>
      <c r="V328" s="16">
        <f>VALUE(SUBSTITUTE(Table2[[#This Row],[Progress (%)]],"%",""))</f>
        <v>0.22</v>
      </c>
      <c r="W328" s="28">
        <f>IF(Table2[[#This Row],[Progress]]&lt;1,Table2[[#This Row],[Progress]]*100,Table2[[#This Row],[Progress]])</f>
        <v>22</v>
      </c>
      <c r="X328" s="28" t="str">
        <f>Table2[[#This Row],[Column8]]&amp;"%"</f>
        <v>22%</v>
      </c>
      <c r="Y328" s="16">
        <f t="shared" si="77"/>
        <v>7</v>
      </c>
      <c r="Z3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28" s="11" t="str">
        <f>SUBSTITUTE(Table2[[#This Row],[Time_Spent (hrs)]],"mins","")</f>
        <v xml:space="preserve">90 </v>
      </c>
      <c r="AB328" s="41">
        <f t="shared" si="80"/>
        <v>1.5</v>
      </c>
    </row>
    <row r="329" spans="1:28" ht="22.2" customHeight="1" x14ac:dyDescent="0.25">
      <c r="A329" s="11" t="s">
        <v>846</v>
      </c>
      <c r="B329" s="11" t="s">
        <v>3147</v>
      </c>
      <c r="C329" s="11" t="s">
        <v>847</v>
      </c>
      <c r="D329" s="11" t="s">
        <v>16</v>
      </c>
      <c r="E329" s="11" t="s">
        <v>56</v>
      </c>
      <c r="F329" s="12">
        <f>32</f>
        <v>32</v>
      </c>
      <c r="G329" s="13">
        <v>44929</v>
      </c>
      <c r="H329" s="11" t="s">
        <v>66</v>
      </c>
      <c r="I329" s="11" t="s">
        <v>26</v>
      </c>
      <c r="J329" s="14">
        <v>0.05</v>
      </c>
      <c r="K329" s="11">
        <v>45</v>
      </c>
      <c r="L329" s="11" t="s">
        <v>33</v>
      </c>
      <c r="M329" s="17"/>
      <c r="N329" s="15">
        <v>44986</v>
      </c>
      <c r="O329" s="16" t="s">
        <v>4662</v>
      </c>
      <c r="P329" s="16" t="s">
        <v>4551</v>
      </c>
      <c r="Q329" s="16" t="s">
        <v>4552</v>
      </c>
      <c r="R329" s="16" t="s">
        <v>4410</v>
      </c>
      <c r="S329" s="16" t="s">
        <v>4411</v>
      </c>
      <c r="T329" s="16" t="s">
        <v>4412</v>
      </c>
      <c r="U329" s="16"/>
      <c r="V329" s="16">
        <f>VALUE(SUBSTITUTE(Table2[[#This Row],[Progress (%)]],"%",""))</f>
        <v>0.05</v>
      </c>
      <c r="W329" s="28">
        <f>IF(Table2[[#This Row],[Progress]]&lt;1,Table2[[#This Row],[Progress]]*100,Table2[[#This Row],[Progress]])</f>
        <v>5</v>
      </c>
      <c r="X329" s="28" t="str">
        <f>Table2[[#This Row],[Column8]]&amp;"%"</f>
        <v>5%</v>
      </c>
      <c r="Y329" s="16">
        <f t="shared" si="77"/>
        <v>7</v>
      </c>
      <c r="Z3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29" s="11" t="str">
        <f>SUBSTITUTE(Table2[[#This Row],[Time_Spent (hrs)]],"mins","")</f>
        <v>45</v>
      </c>
      <c r="AB329" s="41">
        <f t="shared" si="80"/>
        <v>0.75</v>
      </c>
    </row>
    <row r="330" spans="1:28" ht="22.2" customHeight="1" x14ac:dyDescent="0.25">
      <c r="A330" s="11" t="s">
        <v>848</v>
      </c>
      <c r="B330" s="11" t="s">
        <v>3148</v>
      </c>
      <c r="C330" s="11" t="s">
        <v>849</v>
      </c>
      <c r="D330" s="11" t="s">
        <v>69</v>
      </c>
      <c r="E330" s="11" t="s">
        <v>36</v>
      </c>
      <c r="F330" s="12">
        <v>24</v>
      </c>
      <c r="G330" s="13" t="s">
        <v>850</v>
      </c>
      <c r="H330" s="11" t="s">
        <v>66</v>
      </c>
      <c r="I330" s="11" t="s">
        <v>26</v>
      </c>
      <c r="J330" s="14">
        <v>0.98</v>
      </c>
      <c r="K330" s="11" t="s">
        <v>20</v>
      </c>
      <c r="L330" s="11" t="s">
        <v>27</v>
      </c>
      <c r="M330" s="11">
        <v>2</v>
      </c>
      <c r="N330" s="15">
        <v>44742</v>
      </c>
      <c r="O330" s="16" t="s">
        <v>4713</v>
      </c>
      <c r="P330" s="16" t="s">
        <v>4714</v>
      </c>
      <c r="Q330" s="16" t="s">
        <v>4715</v>
      </c>
      <c r="R330" s="16" t="s">
        <v>4466</v>
      </c>
      <c r="S330" s="16" t="s">
        <v>4467</v>
      </c>
      <c r="T330" s="16" t="s">
        <v>4468</v>
      </c>
      <c r="U330" s="16"/>
      <c r="V330" s="16">
        <f>VALUE(SUBSTITUTE(Table2[[#This Row],[Progress (%)]],"%",""))</f>
        <v>0.98</v>
      </c>
      <c r="W330" s="28">
        <f>IF(Table2[[#This Row],[Progress]]&lt;1,Table2[[#This Row],[Progress]]*100,Table2[[#This Row],[Progress]])</f>
        <v>98</v>
      </c>
      <c r="X330" s="28" t="str">
        <f>Table2[[#This Row],[Column8]]&amp;"%"</f>
        <v>98%</v>
      </c>
      <c r="Y330" s="16">
        <f t="shared" si="77"/>
        <v>7</v>
      </c>
      <c r="Z3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30" s="11" t="str">
        <f>SUBSTITUTE(Table2[[#This Row],[Time_Spent (hrs)]],"mins","")</f>
        <v xml:space="preserve">90 </v>
      </c>
      <c r="AB330" s="41">
        <f t="shared" si="80"/>
        <v>1.5</v>
      </c>
    </row>
    <row r="331" spans="1:28" ht="22.2" customHeight="1" x14ac:dyDescent="0.25">
      <c r="A331" s="11" t="s">
        <v>851</v>
      </c>
      <c r="B331" s="11" t="s">
        <v>3149</v>
      </c>
      <c r="C331" s="11" t="s">
        <v>852</v>
      </c>
      <c r="D331" s="11" t="s">
        <v>16</v>
      </c>
      <c r="E331" s="11" t="s">
        <v>56</v>
      </c>
      <c r="F331" s="18">
        <f>32</f>
        <v>32</v>
      </c>
      <c r="G331" s="13">
        <v>44813</v>
      </c>
      <c r="H331" s="11" t="s">
        <v>25</v>
      </c>
      <c r="I331" s="11" t="s">
        <v>26</v>
      </c>
      <c r="J331" s="14">
        <v>0.83</v>
      </c>
      <c r="K331" s="11">
        <v>45</v>
      </c>
      <c r="L331" s="11" t="s">
        <v>27</v>
      </c>
      <c r="M331" s="11">
        <v>2</v>
      </c>
      <c r="N331" s="15">
        <v>44813</v>
      </c>
      <c r="O331" s="16" t="s">
        <v>4435</v>
      </c>
      <c r="P331" s="16"/>
      <c r="Q331" s="16"/>
      <c r="R331" s="16"/>
      <c r="S331" s="16"/>
      <c r="T331" s="16"/>
      <c r="U331" s="16"/>
      <c r="V331" s="16">
        <f>VALUE(SUBSTITUTE(Table2[[#This Row],[Progress (%)]],"%",""))</f>
        <v>0.83</v>
      </c>
      <c r="W331" s="28">
        <f>IF(Table2[[#This Row],[Progress]]&lt;1,Table2[[#This Row],[Progress]]*100,Table2[[#This Row],[Progress]])</f>
        <v>83</v>
      </c>
      <c r="X331" s="28" t="str">
        <f>Table2[[#This Row],[Column8]]&amp;"%"</f>
        <v>83%</v>
      </c>
      <c r="Y331" s="16">
        <f t="shared" si="77"/>
        <v>2</v>
      </c>
      <c r="Z3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31" s="11" t="str">
        <f>SUBSTITUTE(Table2[[#This Row],[Time_Spent (hrs)]],"mins","")</f>
        <v>45</v>
      </c>
      <c r="AB331" s="41">
        <f t="shared" si="80"/>
        <v>0.75</v>
      </c>
    </row>
    <row r="332" spans="1:28" ht="22.2" customHeight="1" x14ac:dyDescent="0.25">
      <c r="A332" s="11" t="s">
        <v>853</v>
      </c>
      <c r="B332" s="11" t="s">
        <v>3150</v>
      </c>
      <c r="C332" s="11" t="s">
        <v>854</v>
      </c>
      <c r="D332" s="11" t="s">
        <v>16</v>
      </c>
      <c r="E332" s="11" t="s">
        <v>41</v>
      </c>
      <c r="F332" s="12">
        <f>32</f>
        <v>32</v>
      </c>
      <c r="G332" s="13">
        <v>45293</v>
      </c>
      <c r="H332" s="11" t="s">
        <v>57</v>
      </c>
      <c r="I332" s="11" t="s">
        <v>32</v>
      </c>
      <c r="J332" s="14">
        <v>0.35</v>
      </c>
      <c r="K332" s="11">
        <v>45</v>
      </c>
      <c r="L332" s="11" t="s">
        <v>27</v>
      </c>
      <c r="M332" s="17"/>
      <c r="N332" s="15">
        <v>45323</v>
      </c>
      <c r="O332" s="16" t="s">
        <v>4589</v>
      </c>
      <c r="P332" s="16" t="s">
        <v>4590</v>
      </c>
      <c r="Q332" s="16" t="s">
        <v>4716</v>
      </c>
      <c r="R332" s="16" t="s">
        <v>4717</v>
      </c>
      <c r="S332" s="16" t="s">
        <v>4718</v>
      </c>
      <c r="T332" s="16" t="s">
        <v>4719</v>
      </c>
      <c r="U332" s="16"/>
      <c r="V332" s="16">
        <f>VALUE(SUBSTITUTE(Table2[[#This Row],[Progress (%)]],"%",""))</f>
        <v>0.35</v>
      </c>
      <c r="W332" s="28">
        <f>IF(Table2[[#This Row],[Progress]]&lt;1,Table2[[#This Row],[Progress]]*100,Table2[[#This Row],[Progress]])</f>
        <v>35</v>
      </c>
      <c r="X332" s="28" t="str">
        <f>Table2[[#This Row],[Column8]]&amp;"%"</f>
        <v>35%</v>
      </c>
      <c r="Y332" s="16">
        <f t="shared" si="77"/>
        <v>7</v>
      </c>
      <c r="Z3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32" s="11" t="str">
        <f>SUBSTITUTE(Table2[[#This Row],[Time_Spent (hrs)]],"mins","")</f>
        <v>45</v>
      </c>
      <c r="AB332" s="41">
        <f t="shared" si="80"/>
        <v>0.75</v>
      </c>
    </row>
    <row r="333" spans="1:28" ht="22.2" customHeight="1" x14ac:dyDescent="0.25">
      <c r="A333" s="11" t="s">
        <v>855</v>
      </c>
      <c r="B333" s="11" t="s">
        <v>3151</v>
      </c>
      <c r="C333" s="11" t="s">
        <v>856</v>
      </c>
      <c r="D333" s="11" t="s">
        <v>16</v>
      </c>
      <c r="E333" s="11" t="s">
        <v>41</v>
      </c>
      <c r="F333" s="12">
        <f>32</f>
        <v>32</v>
      </c>
      <c r="G333" s="13" t="s">
        <v>857</v>
      </c>
      <c r="H333" s="11" t="s">
        <v>57</v>
      </c>
      <c r="I333" s="11" t="s">
        <v>32</v>
      </c>
      <c r="J333" s="14">
        <v>0.17</v>
      </c>
      <c r="K333" s="11" t="s">
        <v>38</v>
      </c>
      <c r="L333" s="11" t="s">
        <v>27</v>
      </c>
      <c r="M333" s="11">
        <v>6</v>
      </c>
      <c r="N333" s="15">
        <v>45349</v>
      </c>
      <c r="O333" s="16" t="s">
        <v>4720</v>
      </c>
      <c r="P333" s="16" t="s">
        <v>4721</v>
      </c>
      <c r="Q333" s="16" t="s">
        <v>4722</v>
      </c>
      <c r="R333" s="16" t="s">
        <v>4723</v>
      </c>
      <c r="S333" s="16" t="s">
        <v>4452</v>
      </c>
      <c r="T333" s="16"/>
      <c r="U333" s="16"/>
      <c r="V333" s="16">
        <f>VALUE(SUBSTITUTE(Table2[[#This Row],[Progress (%)]],"%",""))</f>
        <v>0.17</v>
      </c>
      <c r="W333" s="28">
        <f>IF(Table2[[#This Row],[Progress]]&lt;1,Table2[[#This Row],[Progress]]*100,Table2[[#This Row],[Progress]])</f>
        <v>17</v>
      </c>
      <c r="X333" s="28" t="str">
        <f>Table2[[#This Row],[Column8]]&amp;"%"</f>
        <v>17%</v>
      </c>
      <c r="Y333" s="16">
        <f t="shared" si="77"/>
        <v>6</v>
      </c>
      <c r="Z3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33" s="11" t="str">
        <f>SUBSTITUTE(Table2[[#This Row],[Time_Spent (hrs)]],"hour","")</f>
        <v xml:space="preserve">1 </v>
      </c>
      <c r="AB333" s="41" t="str">
        <f t="shared" ref="AB333:AB335" si="81">AA333</f>
        <v xml:space="preserve">1 </v>
      </c>
    </row>
    <row r="334" spans="1:28" ht="22.2" customHeight="1" x14ac:dyDescent="0.25">
      <c r="A334" s="11" t="s">
        <v>858</v>
      </c>
      <c r="B334" s="11" t="s">
        <v>3152</v>
      </c>
      <c r="C334" s="11" t="s">
        <v>859</v>
      </c>
      <c r="D334" s="11" t="s">
        <v>69</v>
      </c>
      <c r="E334" s="11" t="s">
        <v>23</v>
      </c>
      <c r="F334" s="12">
        <v>43</v>
      </c>
      <c r="G334" s="13">
        <v>45424</v>
      </c>
      <c r="H334" s="11" t="s">
        <v>97</v>
      </c>
      <c r="I334" s="11" t="s">
        <v>98</v>
      </c>
      <c r="J334" s="14">
        <v>0.78</v>
      </c>
      <c r="K334" s="11">
        <v>2</v>
      </c>
      <c r="L334" s="11" t="s">
        <v>33</v>
      </c>
      <c r="M334" s="17"/>
      <c r="N334" s="15">
        <v>45631</v>
      </c>
      <c r="O334" s="16" t="s">
        <v>4724</v>
      </c>
      <c r="P334" s="16" t="s">
        <v>4294</v>
      </c>
      <c r="Q334" s="16" t="s">
        <v>4295</v>
      </c>
      <c r="R334" s="16" t="s">
        <v>4296</v>
      </c>
      <c r="S334" s="16" t="s">
        <v>4297</v>
      </c>
      <c r="T334" s="16" t="s">
        <v>4298</v>
      </c>
      <c r="U334" s="16"/>
      <c r="V334" s="16">
        <f>VALUE(SUBSTITUTE(Table2[[#This Row],[Progress (%)]],"%",""))</f>
        <v>0.78</v>
      </c>
      <c r="W334" s="28">
        <f>IF(Table2[[#This Row],[Progress]]&lt;1,Table2[[#This Row],[Progress]]*100,Table2[[#This Row],[Progress]])</f>
        <v>78</v>
      </c>
      <c r="X334" s="28" t="str">
        <f>Table2[[#This Row],[Column8]]&amp;"%"</f>
        <v>78%</v>
      </c>
      <c r="Y334" s="16">
        <f t="shared" si="77"/>
        <v>7</v>
      </c>
      <c r="Z3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334" s="11" t="str">
        <f>SUBSTITUTE(Table2[[#This Row],[Time_Spent (hrs)]],"mins","")</f>
        <v>2</v>
      </c>
      <c r="AB334" s="41" t="str">
        <f t="shared" si="81"/>
        <v>2</v>
      </c>
    </row>
    <row r="335" spans="1:28" ht="22.2" customHeight="1" x14ac:dyDescent="0.25">
      <c r="A335" s="11" t="s">
        <v>860</v>
      </c>
      <c r="B335" s="11" t="s">
        <v>3153</v>
      </c>
      <c r="C335" s="11" t="s">
        <v>861</v>
      </c>
      <c r="D335" s="11" t="s">
        <v>69</v>
      </c>
      <c r="E335" s="11" t="s">
        <v>23</v>
      </c>
      <c r="F335" s="12">
        <f>32</f>
        <v>32</v>
      </c>
      <c r="G335" s="13" t="s">
        <v>862</v>
      </c>
      <c r="H335" s="11" t="s">
        <v>53</v>
      </c>
      <c r="I335" s="11" t="s">
        <v>26</v>
      </c>
      <c r="J335" s="14">
        <v>0.47</v>
      </c>
      <c r="K335" s="11">
        <v>1.5</v>
      </c>
      <c r="L335" s="11" t="s">
        <v>27</v>
      </c>
      <c r="M335" s="11">
        <v>1</v>
      </c>
      <c r="N335" s="15">
        <v>45496</v>
      </c>
      <c r="O335" s="16" t="s">
        <v>4725</v>
      </c>
      <c r="P335" s="16"/>
      <c r="Q335" s="16"/>
      <c r="R335" s="16"/>
      <c r="S335" s="16"/>
      <c r="T335" s="16"/>
      <c r="U335" s="16"/>
      <c r="V335" s="16">
        <f>VALUE(SUBSTITUTE(Table2[[#This Row],[Progress (%)]],"%",""))</f>
        <v>0.47</v>
      </c>
      <c r="W335" s="28">
        <f>IF(Table2[[#This Row],[Progress]]&lt;1,Table2[[#This Row],[Progress]]*100,Table2[[#This Row],[Progress]])</f>
        <v>47</v>
      </c>
      <c r="X335" s="28" t="str">
        <f>Table2[[#This Row],[Column8]]&amp;"%"</f>
        <v>47%</v>
      </c>
      <c r="Y335" s="16">
        <f t="shared" si="77"/>
        <v>2</v>
      </c>
      <c r="Z3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35" s="11" t="str">
        <f>SUBSTITUTE(Table2[[#This Row],[Time_Spent (hrs)]],"mins","")</f>
        <v>1.5</v>
      </c>
      <c r="AB335" s="41" t="str">
        <f t="shared" si="81"/>
        <v>1.5</v>
      </c>
    </row>
    <row r="336" spans="1:28" ht="22.2" customHeight="1" x14ac:dyDescent="0.25">
      <c r="A336" s="11" t="s">
        <v>863</v>
      </c>
      <c r="B336" s="11" t="s">
        <v>3154</v>
      </c>
      <c r="C336" s="11" t="s">
        <v>864</v>
      </c>
      <c r="D336" s="11" t="s">
        <v>16</v>
      </c>
      <c r="E336" s="11" t="s">
        <v>41</v>
      </c>
      <c r="F336" s="12">
        <v>39</v>
      </c>
      <c r="G336" s="13" t="s">
        <v>865</v>
      </c>
      <c r="H336" s="11" t="s">
        <v>97</v>
      </c>
      <c r="I336" s="11" t="s">
        <v>98</v>
      </c>
      <c r="J336" s="14">
        <v>0.84</v>
      </c>
      <c r="K336" s="11" t="s">
        <v>50</v>
      </c>
      <c r="L336" s="11" t="s">
        <v>33</v>
      </c>
      <c r="M336" s="11">
        <v>6</v>
      </c>
      <c r="N336" s="15">
        <v>45223</v>
      </c>
      <c r="O336" s="16" t="s">
        <v>4488</v>
      </c>
      <c r="P336" s="16" t="s">
        <v>4489</v>
      </c>
      <c r="Q336" s="16" t="s">
        <v>4307</v>
      </c>
      <c r="R336" s="16" t="s">
        <v>4490</v>
      </c>
      <c r="S336" s="16" t="s">
        <v>4726</v>
      </c>
      <c r="T336" s="16" t="s">
        <v>4727</v>
      </c>
      <c r="U336" s="16" t="s">
        <v>4728</v>
      </c>
      <c r="V336" s="16">
        <f>VALUE(SUBSTITUTE(Table2[[#This Row],[Progress (%)]],"%",""))</f>
        <v>0.84</v>
      </c>
      <c r="W336" s="28">
        <f>IF(Table2[[#This Row],[Progress]]&lt;1,Table2[[#This Row],[Progress]]*100,Table2[[#This Row],[Progress]])</f>
        <v>84</v>
      </c>
      <c r="X336" s="28" t="str">
        <f>Table2[[#This Row],[Column8]]&amp;"%"</f>
        <v>84%</v>
      </c>
      <c r="Y336" s="16">
        <f t="shared" si="77"/>
        <v>8</v>
      </c>
      <c r="Z3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36" s="11" t="str">
        <f>SUBSTITUTE(Table2[[#This Row],[Time_Spent (hrs)]],"minutes","")</f>
        <v xml:space="preserve">120 </v>
      </c>
      <c r="AB336" s="41">
        <f>AA336/60</f>
        <v>2</v>
      </c>
    </row>
    <row r="337" spans="1:28" ht="22.2" customHeight="1" x14ac:dyDescent="0.25">
      <c r="A337" s="11" t="s">
        <v>866</v>
      </c>
      <c r="B337" s="11" t="s">
        <v>3155</v>
      </c>
      <c r="C337" s="11" t="s">
        <v>867</v>
      </c>
      <c r="D337" s="11" t="s">
        <v>69</v>
      </c>
      <c r="E337" s="11" t="s">
        <v>56</v>
      </c>
      <c r="F337" s="12">
        <f>32</f>
        <v>32</v>
      </c>
      <c r="G337" s="13" t="s">
        <v>868</v>
      </c>
      <c r="H337" s="11" t="s">
        <v>18</v>
      </c>
      <c r="I337" s="11" t="s">
        <v>19</v>
      </c>
      <c r="J337" s="14">
        <v>0.45</v>
      </c>
      <c r="K337" s="11">
        <v>2</v>
      </c>
      <c r="L337" s="11" t="s">
        <v>27</v>
      </c>
      <c r="M337" s="17"/>
      <c r="N337" s="15">
        <v>45215</v>
      </c>
      <c r="O337" s="16" t="s">
        <v>4729</v>
      </c>
      <c r="P337" s="16"/>
      <c r="Q337" s="16"/>
      <c r="R337" s="16"/>
      <c r="S337" s="16"/>
      <c r="T337" s="16"/>
      <c r="U337" s="16"/>
      <c r="V337" s="16">
        <f>VALUE(SUBSTITUTE(Table2[[#This Row],[Progress (%)]],"%",""))</f>
        <v>0.45</v>
      </c>
      <c r="W337" s="28">
        <f>IF(Table2[[#This Row],[Progress]]&lt;1,Table2[[#This Row],[Progress]]*100,Table2[[#This Row],[Progress]])</f>
        <v>45</v>
      </c>
      <c r="X337" s="28" t="str">
        <f>Table2[[#This Row],[Column8]]&amp;"%"</f>
        <v>45%</v>
      </c>
      <c r="Y337" s="16">
        <f t="shared" si="77"/>
        <v>2</v>
      </c>
      <c r="Z3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37" s="11" t="str">
        <f>SUBSTITUTE(Table2[[#This Row],[Time_Spent (hrs)]],"mins","")</f>
        <v>2</v>
      </c>
      <c r="AB337" s="41" t="str">
        <f t="shared" ref="AB337:AB339" si="82">AA337</f>
        <v>2</v>
      </c>
    </row>
    <row r="338" spans="1:28" ht="22.2" customHeight="1" x14ac:dyDescent="0.25">
      <c r="A338" s="11" t="s">
        <v>869</v>
      </c>
      <c r="B338" s="11" t="s">
        <v>3156</v>
      </c>
      <c r="C338" s="11" t="s">
        <v>870</v>
      </c>
      <c r="D338" s="11" t="s">
        <v>69</v>
      </c>
      <c r="E338" s="11" t="s">
        <v>41</v>
      </c>
      <c r="F338" s="12">
        <f>32</f>
        <v>32</v>
      </c>
      <c r="G338" s="13">
        <v>45751</v>
      </c>
      <c r="H338" s="11" t="s">
        <v>53</v>
      </c>
      <c r="I338" s="11" t="s">
        <v>26</v>
      </c>
      <c r="J338" s="14">
        <v>0.24</v>
      </c>
      <c r="K338" s="11">
        <v>2</v>
      </c>
      <c r="L338" s="11" t="s">
        <v>27</v>
      </c>
      <c r="M338" s="11">
        <v>4</v>
      </c>
      <c r="N338" s="15">
        <v>45751</v>
      </c>
      <c r="O338" s="16" t="s">
        <v>4202</v>
      </c>
      <c r="P338" s="16" t="s">
        <v>4203</v>
      </c>
      <c r="Q338" s="16" t="s">
        <v>4204</v>
      </c>
      <c r="R338" s="16" t="s">
        <v>4205</v>
      </c>
      <c r="S338" s="16" t="s">
        <v>4206</v>
      </c>
      <c r="T338" s="16"/>
      <c r="U338" s="16"/>
      <c r="V338" s="16">
        <f>VALUE(SUBSTITUTE(Table2[[#This Row],[Progress (%)]],"%",""))</f>
        <v>0.24</v>
      </c>
      <c r="W338" s="28">
        <f>IF(Table2[[#This Row],[Progress]]&lt;1,Table2[[#This Row],[Progress]]*100,Table2[[#This Row],[Progress]])</f>
        <v>24</v>
      </c>
      <c r="X338" s="28" t="str">
        <f>Table2[[#This Row],[Column8]]&amp;"%"</f>
        <v>24%</v>
      </c>
      <c r="Y338" s="16">
        <f t="shared" si="77"/>
        <v>6</v>
      </c>
      <c r="Z3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38" s="11" t="str">
        <f>SUBSTITUTE(Table2[[#This Row],[Time_Spent (hrs)]],"mins","")</f>
        <v>2</v>
      </c>
      <c r="AB338" s="41" t="str">
        <f t="shared" si="82"/>
        <v>2</v>
      </c>
    </row>
    <row r="339" spans="1:28" ht="22.2" customHeight="1" x14ac:dyDescent="0.25">
      <c r="A339" s="11" t="s">
        <v>871</v>
      </c>
      <c r="B339" s="11" t="s">
        <v>3157</v>
      </c>
      <c r="C339" s="11" t="s">
        <v>872</v>
      </c>
      <c r="D339" s="11" t="s">
        <v>16</v>
      </c>
      <c r="E339" s="11" t="s">
        <v>56</v>
      </c>
      <c r="F339" s="18">
        <f>32</f>
        <v>32</v>
      </c>
      <c r="G339" s="13" t="s">
        <v>873</v>
      </c>
      <c r="H339" s="11" t="s">
        <v>53</v>
      </c>
      <c r="I339" s="11" t="s">
        <v>26</v>
      </c>
      <c r="J339" s="14">
        <v>0.32</v>
      </c>
      <c r="K339" s="11">
        <v>1.5</v>
      </c>
      <c r="L339" s="11" t="s">
        <v>27</v>
      </c>
      <c r="M339" s="11">
        <v>5</v>
      </c>
      <c r="N339" s="15">
        <v>45004</v>
      </c>
      <c r="O339" s="16" t="s">
        <v>4057</v>
      </c>
      <c r="P339" s="16" t="s">
        <v>4730</v>
      </c>
      <c r="Q339" s="16" t="s">
        <v>4500</v>
      </c>
      <c r="R339" s="16" t="s">
        <v>4501</v>
      </c>
      <c r="S339" s="16" t="s">
        <v>4469</v>
      </c>
      <c r="T339" s="16"/>
      <c r="U339" s="16"/>
      <c r="V339" s="16">
        <f>VALUE(SUBSTITUTE(Table2[[#This Row],[Progress (%)]],"%",""))</f>
        <v>0.32</v>
      </c>
      <c r="W339" s="28">
        <f>IF(Table2[[#This Row],[Progress]]&lt;1,Table2[[#This Row],[Progress]]*100,Table2[[#This Row],[Progress]])</f>
        <v>32</v>
      </c>
      <c r="X339" s="28" t="str">
        <f>Table2[[#This Row],[Column8]]&amp;"%"</f>
        <v>32%</v>
      </c>
      <c r="Y339" s="16">
        <f t="shared" si="77"/>
        <v>6</v>
      </c>
      <c r="Z3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39" s="11" t="str">
        <f>SUBSTITUTE(Table2[[#This Row],[Time_Spent (hrs)]],"mins","")</f>
        <v>1.5</v>
      </c>
      <c r="AB339" s="41" t="str">
        <f t="shared" si="82"/>
        <v>1.5</v>
      </c>
    </row>
    <row r="340" spans="1:28" ht="22.2" customHeight="1" x14ac:dyDescent="0.25">
      <c r="A340" s="11" t="s">
        <v>874</v>
      </c>
      <c r="B340" s="11" t="s">
        <v>3158</v>
      </c>
      <c r="C340" s="11" t="s">
        <v>875</v>
      </c>
      <c r="D340" s="11" t="s">
        <v>16</v>
      </c>
      <c r="E340" s="11" t="s">
        <v>64</v>
      </c>
      <c r="F340" s="18">
        <f>32</f>
        <v>32</v>
      </c>
      <c r="G340" s="13" t="s">
        <v>876</v>
      </c>
      <c r="H340" s="11" t="s">
        <v>79</v>
      </c>
      <c r="I340" s="11" t="s">
        <v>47</v>
      </c>
      <c r="J340" s="14">
        <v>0.61</v>
      </c>
      <c r="K340" s="11">
        <v>45</v>
      </c>
      <c r="L340" s="11" t="s">
        <v>27</v>
      </c>
      <c r="M340" s="11">
        <v>1</v>
      </c>
      <c r="N340" s="15">
        <v>45593</v>
      </c>
      <c r="O340" s="16" t="s">
        <v>4598</v>
      </c>
      <c r="P340" s="16" t="s">
        <v>4599</v>
      </c>
      <c r="Q340" s="16" t="s">
        <v>4731</v>
      </c>
      <c r="R340" s="16" t="s">
        <v>4732</v>
      </c>
      <c r="S340" s="16" t="s">
        <v>4733</v>
      </c>
      <c r="T340" s="16" t="s">
        <v>4734</v>
      </c>
      <c r="U340" s="16" t="s">
        <v>4735</v>
      </c>
      <c r="V340" s="16">
        <f>VALUE(SUBSTITUTE(Table2[[#This Row],[Progress (%)]],"%",""))</f>
        <v>0.61</v>
      </c>
      <c r="W340" s="28">
        <f>IF(Table2[[#This Row],[Progress]]&lt;1,Table2[[#This Row],[Progress]]*100,Table2[[#This Row],[Progress]])</f>
        <v>61</v>
      </c>
      <c r="X340" s="28" t="str">
        <f>Table2[[#This Row],[Column8]]&amp;"%"</f>
        <v>61%</v>
      </c>
      <c r="Y340" s="16">
        <f t="shared" si="77"/>
        <v>8</v>
      </c>
      <c r="Z3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40" s="11" t="str">
        <f>SUBSTITUTE(Table2[[#This Row],[Time_Spent (hrs)]],"mins","")</f>
        <v>45</v>
      </c>
      <c r="AB340" s="41">
        <f>AA340/60</f>
        <v>0.75</v>
      </c>
    </row>
    <row r="341" spans="1:28" ht="22.2" customHeight="1" x14ac:dyDescent="0.25">
      <c r="A341" s="11" t="s">
        <v>877</v>
      </c>
      <c r="B341" s="11" t="s">
        <v>3159</v>
      </c>
      <c r="C341" s="11" t="s">
        <v>878</v>
      </c>
      <c r="D341" s="11" t="s">
        <v>16</v>
      </c>
      <c r="E341" s="11" t="s">
        <v>56</v>
      </c>
      <c r="F341" s="12">
        <v>35</v>
      </c>
      <c r="G341" s="13">
        <v>45809</v>
      </c>
      <c r="H341" s="11" t="s">
        <v>25</v>
      </c>
      <c r="I341" s="11" t="s">
        <v>26</v>
      </c>
      <c r="J341" s="14">
        <v>0.31</v>
      </c>
      <c r="K341" s="11" t="s">
        <v>38</v>
      </c>
      <c r="L341" s="11" t="s">
        <v>27</v>
      </c>
      <c r="M341" s="11">
        <v>3</v>
      </c>
      <c r="N341" s="19">
        <v>45809</v>
      </c>
      <c r="O341" s="16"/>
      <c r="P341" s="16"/>
      <c r="Q341" s="16"/>
      <c r="R341" s="16"/>
      <c r="S341" s="16"/>
      <c r="T341" s="16"/>
      <c r="U341" s="16"/>
      <c r="V341" s="16">
        <f>VALUE(SUBSTITUTE(Table2[[#This Row],[Progress (%)]],"%",""))</f>
        <v>0.31</v>
      </c>
      <c r="W341" s="28">
        <f>IF(Table2[[#This Row],[Progress]]&lt;1,Table2[[#This Row],[Progress]]*100,Table2[[#This Row],[Progress]])</f>
        <v>31</v>
      </c>
      <c r="X341" s="28" t="str">
        <f>Table2[[#This Row],[Column8]]&amp;"%"</f>
        <v>31%</v>
      </c>
      <c r="Y341" s="16">
        <f t="shared" si="77"/>
        <v>1</v>
      </c>
      <c r="Z3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41" s="11" t="str">
        <f>SUBSTITUTE(Table2[[#This Row],[Time_Spent (hrs)]],"hour","")</f>
        <v xml:space="preserve">1 </v>
      </c>
      <c r="AB341" s="41" t="str">
        <f>AA341</f>
        <v xml:space="preserve">1 </v>
      </c>
    </row>
    <row r="342" spans="1:28" ht="22.2" customHeight="1" x14ac:dyDescent="0.25">
      <c r="A342" s="11" t="s">
        <v>879</v>
      </c>
      <c r="B342" s="11" t="s">
        <v>3160</v>
      </c>
      <c r="C342" s="11" t="s">
        <v>880</v>
      </c>
      <c r="D342" s="11" t="s">
        <v>16</v>
      </c>
      <c r="E342" s="11" t="s">
        <v>36</v>
      </c>
      <c r="F342" s="12">
        <v>24</v>
      </c>
      <c r="G342" s="13" t="s">
        <v>881</v>
      </c>
      <c r="H342" s="11" t="s">
        <v>97</v>
      </c>
      <c r="I342" s="11" t="s">
        <v>98</v>
      </c>
      <c r="J342" s="14">
        <v>0.87</v>
      </c>
      <c r="K342" s="11" t="s">
        <v>20</v>
      </c>
      <c r="L342" s="11" t="s">
        <v>33</v>
      </c>
      <c r="M342" s="11">
        <v>2</v>
      </c>
      <c r="N342" s="15">
        <v>45533</v>
      </c>
      <c r="O342" s="16" t="s">
        <v>4736</v>
      </c>
      <c r="P342" s="16" t="s">
        <v>4737</v>
      </c>
      <c r="Q342" s="16" t="s">
        <v>4510</v>
      </c>
      <c r="R342" s="16" t="s">
        <v>4511</v>
      </c>
      <c r="S342" s="16"/>
      <c r="T342" s="16"/>
      <c r="U342" s="16"/>
      <c r="V342" s="16">
        <f>VALUE(SUBSTITUTE(Table2[[#This Row],[Progress (%)]],"%",""))</f>
        <v>0.87</v>
      </c>
      <c r="W342" s="28">
        <f>IF(Table2[[#This Row],[Progress]]&lt;1,Table2[[#This Row],[Progress]]*100,Table2[[#This Row],[Progress]])</f>
        <v>87</v>
      </c>
      <c r="X342" s="28" t="str">
        <f>Table2[[#This Row],[Column8]]&amp;"%"</f>
        <v>87%</v>
      </c>
      <c r="Y342" s="16">
        <f t="shared" si="77"/>
        <v>5</v>
      </c>
      <c r="Z3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42" s="11" t="str">
        <f>SUBSTITUTE(Table2[[#This Row],[Time_Spent (hrs)]],"mins","")</f>
        <v xml:space="preserve">90 </v>
      </c>
      <c r="AB342" s="41">
        <f>AA342/60</f>
        <v>1.5</v>
      </c>
    </row>
    <row r="343" spans="1:28" ht="22.2" customHeight="1" x14ac:dyDescent="0.25">
      <c r="A343" s="11" t="s">
        <v>882</v>
      </c>
      <c r="B343" s="11" t="s">
        <v>3161</v>
      </c>
      <c r="C343" s="11" t="s">
        <v>883</v>
      </c>
      <c r="D343" s="11" t="s">
        <v>69</v>
      </c>
      <c r="E343" s="11" t="s">
        <v>23</v>
      </c>
      <c r="F343" s="18">
        <f>32</f>
        <v>32</v>
      </c>
      <c r="G343" s="13" t="s">
        <v>884</v>
      </c>
      <c r="H343" s="11" t="s">
        <v>53</v>
      </c>
      <c r="I343" s="11" t="s">
        <v>26</v>
      </c>
      <c r="J343" s="14">
        <v>0.1</v>
      </c>
      <c r="K343" s="11">
        <v>1.5</v>
      </c>
      <c r="L343" s="11" t="s">
        <v>27</v>
      </c>
      <c r="M343" s="17"/>
      <c r="N343" s="15">
        <v>44879</v>
      </c>
      <c r="O343" s="16" t="s">
        <v>4738</v>
      </c>
      <c r="P343" s="16" t="s">
        <v>4739</v>
      </c>
      <c r="Q343" s="16"/>
      <c r="R343" s="16"/>
      <c r="S343" s="16"/>
      <c r="T343" s="16"/>
      <c r="U343" s="16"/>
      <c r="V343" s="16">
        <f>VALUE(SUBSTITUTE(Table2[[#This Row],[Progress (%)]],"%",""))</f>
        <v>0.1</v>
      </c>
      <c r="W343" s="28">
        <f>IF(Table2[[#This Row],[Progress]]&lt;1,Table2[[#This Row],[Progress]]*100,Table2[[#This Row],[Progress]])</f>
        <v>10</v>
      </c>
      <c r="X343" s="28" t="str">
        <f>Table2[[#This Row],[Column8]]&amp;"%"</f>
        <v>10%</v>
      </c>
      <c r="Y343" s="16">
        <f t="shared" si="77"/>
        <v>3</v>
      </c>
      <c r="Z3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43" s="11" t="str">
        <f>SUBSTITUTE(Table2[[#This Row],[Time_Spent (hrs)]],"mins","")</f>
        <v>1.5</v>
      </c>
      <c r="AB343" s="41" t="str">
        <f>AA343</f>
        <v>1.5</v>
      </c>
    </row>
    <row r="344" spans="1:28" ht="22.2" customHeight="1" x14ac:dyDescent="0.25">
      <c r="A344" s="11" t="s">
        <v>885</v>
      </c>
      <c r="B344" s="11" t="s">
        <v>3162</v>
      </c>
      <c r="C344" s="11" t="s">
        <v>886</v>
      </c>
      <c r="D344" s="11" t="s">
        <v>69</v>
      </c>
      <c r="E344" s="11" t="s">
        <v>23</v>
      </c>
      <c r="F344" s="18">
        <f>32</f>
        <v>32</v>
      </c>
      <c r="G344" s="13" t="s">
        <v>887</v>
      </c>
      <c r="H344" s="11" t="s">
        <v>79</v>
      </c>
      <c r="I344" s="11" t="s">
        <v>47</v>
      </c>
      <c r="J344" s="14">
        <v>0.97</v>
      </c>
      <c r="K344" s="11" t="s">
        <v>50</v>
      </c>
      <c r="L344" s="11" t="s">
        <v>27</v>
      </c>
      <c r="M344" s="11">
        <v>5</v>
      </c>
      <c r="N344" s="15">
        <v>45245</v>
      </c>
      <c r="O344" s="16" t="s">
        <v>4482</v>
      </c>
      <c r="P344" s="16" t="s">
        <v>4483</v>
      </c>
      <c r="Q344" s="16" t="s">
        <v>4740</v>
      </c>
      <c r="R344" s="16" t="s">
        <v>4311</v>
      </c>
      <c r="S344" s="16"/>
      <c r="T344" s="16"/>
      <c r="U344" s="16"/>
      <c r="V344" s="16">
        <f>VALUE(SUBSTITUTE(Table2[[#This Row],[Progress (%)]],"%",""))</f>
        <v>0.97</v>
      </c>
      <c r="W344" s="28">
        <f>IF(Table2[[#This Row],[Progress]]&lt;1,Table2[[#This Row],[Progress]]*100,Table2[[#This Row],[Progress]])</f>
        <v>97</v>
      </c>
      <c r="X344" s="28" t="str">
        <f>Table2[[#This Row],[Column8]]&amp;"%"</f>
        <v>97%</v>
      </c>
      <c r="Y344" s="16">
        <f t="shared" si="77"/>
        <v>5</v>
      </c>
      <c r="Z3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44" s="11" t="str">
        <f>SUBSTITUTE(Table2[[#This Row],[Time_Spent (hrs)]],"minutes","")</f>
        <v xml:space="preserve">120 </v>
      </c>
      <c r="AB344" s="41">
        <f t="shared" ref="AB344:AB345" si="83">AA344/60</f>
        <v>2</v>
      </c>
    </row>
    <row r="345" spans="1:28" ht="22.2" customHeight="1" x14ac:dyDescent="0.25">
      <c r="A345" s="11" t="s">
        <v>888</v>
      </c>
      <c r="B345" s="11" t="s">
        <v>3163</v>
      </c>
      <c r="C345" s="11" t="s">
        <v>889</v>
      </c>
      <c r="D345" s="11" t="s">
        <v>16</v>
      </c>
      <c r="E345" s="11" t="s">
        <v>23</v>
      </c>
      <c r="F345" s="12">
        <v>40</v>
      </c>
      <c r="G345" s="13" t="s">
        <v>890</v>
      </c>
      <c r="H345" s="11" t="s">
        <v>37</v>
      </c>
      <c r="I345" s="11" t="s">
        <v>19</v>
      </c>
      <c r="J345" s="14">
        <v>0.99</v>
      </c>
      <c r="K345" s="11" t="s">
        <v>50</v>
      </c>
      <c r="L345" s="11" t="s">
        <v>33</v>
      </c>
      <c r="M345" s="11">
        <v>2</v>
      </c>
      <c r="N345" s="15">
        <v>45589</v>
      </c>
      <c r="O345" s="16" t="s">
        <v>4741</v>
      </c>
      <c r="P345" s="16" t="s">
        <v>4742</v>
      </c>
      <c r="Q345" s="16" t="s">
        <v>4743</v>
      </c>
      <c r="R345" s="16" t="s">
        <v>4744</v>
      </c>
      <c r="S345" s="16" t="s">
        <v>4745</v>
      </c>
      <c r="T345" s="16"/>
      <c r="U345" s="16"/>
      <c r="V345" s="16">
        <f>VALUE(SUBSTITUTE(Table2[[#This Row],[Progress (%)]],"%",""))</f>
        <v>0.99</v>
      </c>
      <c r="W345" s="28">
        <f>IF(Table2[[#This Row],[Progress]]&lt;1,Table2[[#This Row],[Progress]]*100,Table2[[#This Row],[Progress]])</f>
        <v>99</v>
      </c>
      <c r="X345" s="28" t="str">
        <f>Table2[[#This Row],[Column8]]&amp;"%"</f>
        <v>99%</v>
      </c>
      <c r="Y345" s="16">
        <f t="shared" si="77"/>
        <v>6</v>
      </c>
      <c r="Z3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45" s="11" t="str">
        <f>SUBSTITUTE(Table2[[#This Row],[Time_Spent (hrs)]],"minutes","")</f>
        <v xml:space="preserve">120 </v>
      </c>
      <c r="AB345" s="41">
        <f t="shared" si="83"/>
        <v>2</v>
      </c>
    </row>
    <row r="346" spans="1:28" ht="22.2" customHeight="1" x14ac:dyDescent="0.25">
      <c r="A346" s="11" t="s">
        <v>891</v>
      </c>
      <c r="B346" s="11" t="s">
        <v>3164</v>
      </c>
      <c r="C346" s="11" t="s">
        <v>892</v>
      </c>
      <c r="D346" s="11" t="s">
        <v>16</v>
      </c>
      <c r="E346" s="11" t="s">
        <v>23</v>
      </c>
      <c r="F346" s="12">
        <v>29</v>
      </c>
      <c r="G346" s="13">
        <v>45324</v>
      </c>
      <c r="H346" s="11" t="s">
        <v>79</v>
      </c>
      <c r="I346" s="11" t="s">
        <v>47</v>
      </c>
      <c r="J346" s="14">
        <v>0.33</v>
      </c>
      <c r="K346" s="11">
        <v>2</v>
      </c>
      <c r="L346" s="11" t="s">
        <v>33</v>
      </c>
      <c r="M346" s="11">
        <v>2</v>
      </c>
      <c r="N346" s="15">
        <v>45324</v>
      </c>
      <c r="O346" s="16" t="s">
        <v>4069</v>
      </c>
      <c r="P346" s="16"/>
      <c r="Q346" s="16"/>
      <c r="R346" s="16"/>
      <c r="S346" s="16"/>
      <c r="T346" s="16"/>
      <c r="U346" s="16"/>
      <c r="V346" s="16">
        <f>VALUE(SUBSTITUTE(Table2[[#This Row],[Progress (%)]],"%",""))</f>
        <v>0.33</v>
      </c>
      <c r="W346" s="28">
        <f>IF(Table2[[#This Row],[Progress]]&lt;1,Table2[[#This Row],[Progress]]*100,Table2[[#This Row],[Progress]])</f>
        <v>33</v>
      </c>
      <c r="X346" s="28" t="str">
        <f>Table2[[#This Row],[Column8]]&amp;"%"</f>
        <v>33%</v>
      </c>
      <c r="Y346" s="16">
        <f t="shared" si="77"/>
        <v>2</v>
      </c>
      <c r="Z3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46" s="11" t="str">
        <f>SUBSTITUTE(Table2[[#This Row],[Time_Spent (hrs)]],"mins","")</f>
        <v>2</v>
      </c>
      <c r="AB346" s="41" t="str">
        <f t="shared" ref="AB346:AB347" si="84">AA346</f>
        <v>2</v>
      </c>
    </row>
    <row r="347" spans="1:28" ht="22.2" customHeight="1" x14ac:dyDescent="0.25">
      <c r="A347" s="11" t="s">
        <v>893</v>
      </c>
      <c r="B347" s="11" t="s">
        <v>3165</v>
      </c>
      <c r="C347" s="11" t="s">
        <v>894</v>
      </c>
      <c r="D347" s="11" t="s">
        <v>16</v>
      </c>
      <c r="E347" s="11" t="s">
        <v>56</v>
      </c>
      <c r="F347" s="18">
        <f>32</f>
        <v>32</v>
      </c>
      <c r="G347" s="13" t="s">
        <v>895</v>
      </c>
      <c r="H347" s="11" t="s">
        <v>79</v>
      </c>
      <c r="I347" s="11" t="s">
        <v>47</v>
      </c>
      <c r="J347" s="14">
        <v>0.35</v>
      </c>
      <c r="K347" s="11">
        <v>2</v>
      </c>
      <c r="L347" s="11" t="s">
        <v>27</v>
      </c>
      <c r="M347" s="11">
        <v>4</v>
      </c>
      <c r="N347" s="15">
        <v>45587</v>
      </c>
      <c r="O347" s="16" t="s">
        <v>4271</v>
      </c>
      <c r="P347" s="16" t="s">
        <v>4272</v>
      </c>
      <c r="Q347" s="16" t="s">
        <v>4273</v>
      </c>
      <c r="R347" s="16" t="s">
        <v>4274</v>
      </c>
      <c r="S347" s="16" t="s">
        <v>4275</v>
      </c>
      <c r="T347" s="16"/>
      <c r="U347" s="16"/>
      <c r="V347" s="16">
        <f>VALUE(SUBSTITUTE(Table2[[#This Row],[Progress (%)]],"%",""))</f>
        <v>0.35</v>
      </c>
      <c r="W347" s="28">
        <f>IF(Table2[[#This Row],[Progress]]&lt;1,Table2[[#This Row],[Progress]]*100,Table2[[#This Row],[Progress]])</f>
        <v>35</v>
      </c>
      <c r="X347" s="28" t="str">
        <f>Table2[[#This Row],[Column8]]&amp;"%"</f>
        <v>35%</v>
      </c>
      <c r="Y347" s="16">
        <f t="shared" si="77"/>
        <v>6</v>
      </c>
      <c r="Z3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47" s="11" t="str">
        <f>SUBSTITUTE(Table2[[#This Row],[Time_Spent (hrs)]],"mins","")</f>
        <v>2</v>
      </c>
      <c r="AB347" s="41" t="str">
        <f t="shared" si="84"/>
        <v>2</v>
      </c>
    </row>
    <row r="348" spans="1:28" ht="22.2" customHeight="1" x14ac:dyDescent="0.25">
      <c r="A348" s="11" t="s">
        <v>896</v>
      </c>
      <c r="B348" s="11" t="s">
        <v>3166</v>
      </c>
      <c r="C348" s="11" t="s">
        <v>87</v>
      </c>
      <c r="D348" s="11" t="s">
        <v>69</v>
      </c>
      <c r="E348" s="11" t="s">
        <v>41</v>
      </c>
      <c r="F348" s="12">
        <f>32</f>
        <v>32</v>
      </c>
      <c r="G348" s="13" t="s">
        <v>210</v>
      </c>
      <c r="H348" s="11" t="s">
        <v>46</v>
      </c>
      <c r="I348" s="11" t="s">
        <v>47</v>
      </c>
      <c r="J348" s="14">
        <v>0.94</v>
      </c>
      <c r="K348" s="11" t="s">
        <v>20</v>
      </c>
      <c r="L348" s="11" t="s">
        <v>33</v>
      </c>
      <c r="M348" s="11">
        <v>2</v>
      </c>
      <c r="N348" s="15">
        <v>45670</v>
      </c>
      <c r="O348" s="16" t="s">
        <v>4210</v>
      </c>
      <c r="P348" s="16" t="s">
        <v>4211</v>
      </c>
      <c r="Q348" s="16" t="s">
        <v>4212</v>
      </c>
      <c r="R348" s="16"/>
      <c r="S348" s="16"/>
      <c r="T348" s="16"/>
      <c r="U348" s="16"/>
      <c r="V348" s="16">
        <f>VALUE(SUBSTITUTE(Table2[[#This Row],[Progress (%)]],"%",""))</f>
        <v>0.94</v>
      </c>
      <c r="W348" s="28">
        <f>IF(Table2[[#This Row],[Progress]]&lt;1,Table2[[#This Row],[Progress]]*100,Table2[[#This Row],[Progress]])</f>
        <v>94</v>
      </c>
      <c r="X348" s="28" t="str">
        <f>Table2[[#This Row],[Column8]]&amp;"%"</f>
        <v>94%</v>
      </c>
      <c r="Y348" s="16">
        <f t="shared" si="77"/>
        <v>4</v>
      </c>
      <c r="Z3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48" s="11" t="str">
        <f>SUBSTITUTE(Table2[[#This Row],[Time_Spent (hrs)]],"mins","")</f>
        <v xml:space="preserve">90 </v>
      </c>
      <c r="AB348" s="41">
        <f>AA348/60</f>
        <v>1.5</v>
      </c>
    </row>
    <row r="349" spans="1:28" ht="22.2" customHeight="1" x14ac:dyDescent="0.25">
      <c r="A349" s="11" t="s">
        <v>897</v>
      </c>
      <c r="B349" s="11" t="s">
        <v>3167</v>
      </c>
      <c r="C349" s="11" t="s">
        <v>898</v>
      </c>
      <c r="D349" s="11" t="s">
        <v>69</v>
      </c>
      <c r="E349" s="11" t="s">
        <v>64</v>
      </c>
      <c r="F349" s="18">
        <f>32</f>
        <v>32</v>
      </c>
      <c r="G349" s="13" t="s">
        <v>899</v>
      </c>
      <c r="H349" s="11" t="s">
        <v>42</v>
      </c>
      <c r="I349" s="11" t="s">
        <v>32</v>
      </c>
      <c r="J349" s="14">
        <v>0.72</v>
      </c>
      <c r="K349" s="11">
        <v>2</v>
      </c>
      <c r="L349" s="11" t="s">
        <v>33</v>
      </c>
      <c r="M349" s="11">
        <v>1</v>
      </c>
      <c r="N349" s="15">
        <v>45715</v>
      </c>
      <c r="O349" s="16" t="s">
        <v>4746</v>
      </c>
      <c r="P349" s="16" t="s">
        <v>4314</v>
      </c>
      <c r="Q349" s="16" t="s">
        <v>4315</v>
      </c>
      <c r="R349" s="16" t="s">
        <v>4316</v>
      </c>
      <c r="S349" s="16"/>
      <c r="T349" s="16"/>
      <c r="U349" s="16"/>
      <c r="V349" s="16">
        <f>VALUE(SUBSTITUTE(Table2[[#This Row],[Progress (%)]],"%",""))</f>
        <v>0.72</v>
      </c>
      <c r="W349" s="28">
        <f>IF(Table2[[#This Row],[Progress]]&lt;1,Table2[[#This Row],[Progress]]*100,Table2[[#This Row],[Progress]])</f>
        <v>72</v>
      </c>
      <c r="X349" s="28" t="str">
        <f>Table2[[#This Row],[Column8]]&amp;"%"</f>
        <v>72%</v>
      </c>
      <c r="Y349" s="16">
        <f t="shared" si="77"/>
        <v>5</v>
      </c>
      <c r="Z3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49" s="11" t="str">
        <f>SUBSTITUTE(Table2[[#This Row],[Time_Spent (hrs)]],"mins","")</f>
        <v>2</v>
      </c>
      <c r="AB349" s="41" t="str">
        <f t="shared" ref="AB349:AB351" si="85">AA349</f>
        <v>2</v>
      </c>
    </row>
    <row r="350" spans="1:28" ht="22.2" customHeight="1" x14ac:dyDescent="0.25">
      <c r="A350" s="11" t="s">
        <v>900</v>
      </c>
      <c r="B350" s="11" t="s">
        <v>3168</v>
      </c>
      <c r="C350" s="11" t="s">
        <v>901</v>
      </c>
      <c r="D350" s="11" t="s">
        <v>69</v>
      </c>
      <c r="E350" s="11" t="s">
        <v>56</v>
      </c>
      <c r="F350" s="18">
        <f>32</f>
        <v>32</v>
      </c>
      <c r="G350" s="13" t="s">
        <v>519</v>
      </c>
      <c r="H350" s="11" t="s">
        <v>198</v>
      </c>
      <c r="I350" s="11" t="s">
        <v>19</v>
      </c>
      <c r="J350" s="14">
        <v>0.71</v>
      </c>
      <c r="K350" s="11">
        <v>2</v>
      </c>
      <c r="L350" s="11" t="s">
        <v>27</v>
      </c>
      <c r="M350" s="11">
        <v>5</v>
      </c>
      <c r="N350" s="15">
        <v>45276</v>
      </c>
      <c r="O350" s="16" t="s">
        <v>4476</v>
      </c>
      <c r="P350" s="16" t="s">
        <v>4747</v>
      </c>
      <c r="Q350" s="16" t="s">
        <v>4748</v>
      </c>
      <c r="R350" s="16" t="s">
        <v>4535</v>
      </c>
      <c r="S350" s="16" t="s">
        <v>4536</v>
      </c>
      <c r="T350" s="16"/>
      <c r="U350" s="16"/>
      <c r="V350" s="16">
        <f>VALUE(SUBSTITUTE(Table2[[#This Row],[Progress (%)]],"%",""))</f>
        <v>0.71</v>
      </c>
      <c r="W350" s="28">
        <f>IF(Table2[[#This Row],[Progress]]&lt;1,Table2[[#This Row],[Progress]]*100,Table2[[#This Row],[Progress]])</f>
        <v>71</v>
      </c>
      <c r="X350" s="28" t="str">
        <f>Table2[[#This Row],[Column8]]&amp;"%"</f>
        <v>71%</v>
      </c>
      <c r="Y350" s="16">
        <f t="shared" si="77"/>
        <v>6</v>
      </c>
      <c r="Z3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50" s="11" t="str">
        <f>SUBSTITUTE(Table2[[#This Row],[Time_Spent (hrs)]],"mins","")</f>
        <v>2</v>
      </c>
      <c r="AB350" s="41" t="str">
        <f t="shared" si="85"/>
        <v>2</v>
      </c>
    </row>
    <row r="351" spans="1:28" ht="22.2" customHeight="1" x14ac:dyDescent="0.25">
      <c r="A351" s="11" t="s">
        <v>902</v>
      </c>
      <c r="B351" s="11" t="s">
        <v>3169</v>
      </c>
      <c r="C351" s="11" t="s">
        <v>903</v>
      </c>
      <c r="D351" s="11" t="s">
        <v>16</v>
      </c>
      <c r="E351" s="11" t="s">
        <v>56</v>
      </c>
      <c r="F351" s="18">
        <f>32</f>
        <v>32</v>
      </c>
      <c r="G351" s="13">
        <v>44907</v>
      </c>
      <c r="H351" s="11" t="s">
        <v>97</v>
      </c>
      <c r="I351" s="11" t="s">
        <v>98</v>
      </c>
      <c r="J351" s="14">
        <v>0.86</v>
      </c>
      <c r="K351" s="11">
        <v>2</v>
      </c>
      <c r="L351" s="11" t="s">
        <v>33</v>
      </c>
      <c r="M351" s="11">
        <v>5</v>
      </c>
      <c r="N351" s="15">
        <v>44907</v>
      </c>
      <c r="O351" s="16" t="s">
        <v>4749</v>
      </c>
      <c r="P351" s="16" t="s">
        <v>4750</v>
      </c>
      <c r="Q351" s="16"/>
      <c r="R351" s="16"/>
      <c r="S351" s="16"/>
      <c r="T351" s="16"/>
      <c r="U351" s="16"/>
      <c r="V351" s="16">
        <f>VALUE(SUBSTITUTE(Table2[[#This Row],[Progress (%)]],"%",""))</f>
        <v>0.86</v>
      </c>
      <c r="W351" s="28">
        <f>IF(Table2[[#This Row],[Progress]]&lt;1,Table2[[#This Row],[Progress]]*100,Table2[[#This Row],[Progress]])</f>
        <v>86</v>
      </c>
      <c r="X351" s="28" t="str">
        <f>Table2[[#This Row],[Column8]]&amp;"%"</f>
        <v>86%</v>
      </c>
      <c r="Y351" s="16">
        <f t="shared" si="77"/>
        <v>3</v>
      </c>
      <c r="Z3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51" s="11" t="str">
        <f>SUBSTITUTE(Table2[[#This Row],[Time_Spent (hrs)]],"mins","")</f>
        <v>2</v>
      </c>
      <c r="AB351" s="41" t="str">
        <f t="shared" si="85"/>
        <v>2</v>
      </c>
    </row>
    <row r="352" spans="1:28" ht="22.2" customHeight="1" x14ac:dyDescent="0.25">
      <c r="A352" s="11" t="s">
        <v>904</v>
      </c>
      <c r="B352" s="11" t="s">
        <v>3170</v>
      </c>
      <c r="C352" s="11" t="s">
        <v>905</v>
      </c>
      <c r="D352" s="11" t="s">
        <v>69</v>
      </c>
      <c r="E352" s="11" t="s">
        <v>23</v>
      </c>
      <c r="F352" s="18">
        <f>32</f>
        <v>32</v>
      </c>
      <c r="G352" s="13">
        <v>45515</v>
      </c>
      <c r="H352" s="11" t="s">
        <v>97</v>
      </c>
      <c r="I352" s="11" t="s">
        <v>98</v>
      </c>
      <c r="J352" s="14">
        <v>0.73</v>
      </c>
      <c r="K352" s="11" t="s">
        <v>50</v>
      </c>
      <c r="L352" s="11" t="s">
        <v>27</v>
      </c>
      <c r="M352" s="11">
        <v>4</v>
      </c>
      <c r="N352" s="15">
        <v>45604</v>
      </c>
      <c r="O352" s="16" t="s">
        <v>4633</v>
      </c>
      <c r="P352" s="16" t="s">
        <v>4634</v>
      </c>
      <c r="Q352" s="16" t="s">
        <v>4635</v>
      </c>
      <c r="R352" s="16" t="s">
        <v>4636</v>
      </c>
      <c r="S352" s="16" t="s">
        <v>4252</v>
      </c>
      <c r="T352" s="16"/>
      <c r="U352" s="16"/>
      <c r="V352" s="16">
        <f>VALUE(SUBSTITUTE(Table2[[#This Row],[Progress (%)]],"%",""))</f>
        <v>0.73</v>
      </c>
      <c r="W352" s="28">
        <f>IF(Table2[[#This Row],[Progress]]&lt;1,Table2[[#This Row],[Progress]]*100,Table2[[#This Row],[Progress]])</f>
        <v>73</v>
      </c>
      <c r="X352" s="28" t="str">
        <f>Table2[[#This Row],[Column8]]&amp;"%"</f>
        <v>73%</v>
      </c>
      <c r="Y352" s="16">
        <f t="shared" si="77"/>
        <v>6</v>
      </c>
      <c r="Z3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52" s="11" t="str">
        <f>SUBSTITUTE(Table2[[#This Row],[Time_Spent (hrs)]],"minutes","")</f>
        <v xml:space="preserve">120 </v>
      </c>
      <c r="AB352" s="41">
        <f>AA352/60</f>
        <v>2</v>
      </c>
    </row>
    <row r="353" spans="1:28" ht="22.2" customHeight="1" x14ac:dyDescent="0.25">
      <c r="A353" s="11" t="s">
        <v>906</v>
      </c>
      <c r="B353" s="11" t="s">
        <v>3171</v>
      </c>
      <c r="C353" s="11" t="s">
        <v>907</v>
      </c>
      <c r="D353" s="11" t="s">
        <v>16</v>
      </c>
      <c r="E353" s="11" t="s">
        <v>56</v>
      </c>
      <c r="F353" s="12">
        <v>23</v>
      </c>
      <c r="G353" s="13">
        <v>44987</v>
      </c>
      <c r="H353" s="11" t="s">
        <v>57</v>
      </c>
      <c r="I353" s="11" t="s">
        <v>32</v>
      </c>
      <c r="J353" s="14">
        <v>0.99</v>
      </c>
      <c r="K353" s="11">
        <v>2</v>
      </c>
      <c r="L353" s="11" t="s">
        <v>33</v>
      </c>
      <c r="M353" s="11">
        <v>6</v>
      </c>
      <c r="N353" s="15">
        <v>44960</v>
      </c>
      <c r="O353" s="16" t="s">
        <v>4751</v>
      </c>
      <c r="P353" s="16" t="s">
        <v>4752</v>
      </c>
      <c r="Q353" s="16" t="s">
        <v>4753</v>
      </c>
      <c r="R353" s="16" t="s">
        <v>4754</v>
      </c>
      <c r="S353" s="16" t="s">
        <v>4755</v>
      </c>
      <c r="T353" s="16" t="s">
        <v>4756</v>
      </c>
      <c r="U353" s="16"/>
      <c r="V353" s="16">
        <f>VALUE(SUBSTITUTE(Table2[[#This Row],[Progress (%)]],"%",""))</f>
        <v>0.99</v>
      </c>
      <c r="W353" s="28">
        <f>IF(Table2[[#This Row],[Progress]]&lt;1,Table2[[#This Row],[Progress]]*100,Table2[[#This Row],[Progress]])</f>
        <v>99</v>
      </c>
      <c r="X353" s="28" t="str">
        <f>Table2[[#This Row],[Column8]]&amp;"%"</f>
        <v>99%</v>
      </c>
      <c r="Y353" s="16">
        <f t="shared" si="77"/>
        <v>7</v>
      </c>
      <c r="Z3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53" s="11" t="str">
        <f>SUBSTITUTE(Table2[[#This Row],[Time_Spent (hrs)]],"mins","")</f>
        <v>2</v>
      </c>
      <c r="AB353" s="41" t="str">
        <f t="shared" ref="AB353:AB357" si="86">AA353</f>
        <v>2</v>
      </c>
    </row>
    <row r="354" spans="1:28" ht="22.2" customHeight="1" x14ac:dyDescent="0.25">
      <c r="A354" s="11" t="s">
        <v>908</v>
      </c>
      <c r="B354" s="11" t="s">
        <v>3172</v>
      </c>
      <c r="C354" s="11" t="s">
        <v>909</v>
      </c>
      <c r="D354" s="11" t="s">
        <v>16</v>
      </c>
      <c r="E354" s="11" t="s">
        <v>41</v>
      </c>
      <c r="F354" s="12">
        <v>35</v>
      </c>
      <c r="G354" s="13">
        <v>45932</v>
      </c>
      <c r="H354" s="11" t="s">
        <v>97</v>
      </c>
      <c r="I354" s="11" t="s">
        <v>98</v>
      </c>
      <c r="J354" s="14">
        <v>0.1</v>
      </c>
      <c r="K354" s="11" t="s">
        <v>38</v>
      </c>
      <c r="L354" s="11" t="s">
        <v>33</v>
      </c>
      <c r="M354" s="11">
        <v>2</v>
      </c>
      <c r="N354" s="15">
        <v>45698</v>
      </c>
      <c r="O354" s="16" t="s">
        <v>4608</v>
      </c>
      <c r="P354" s="16" t="s">
        <v>4208</v>
      </c>
      <c r="Q354" s="16" t="s">
        <v>4209</v>
      </c>
      <c r="R354" s="16" t="s">
        <v>4609</v>
      </c>
      <c r="S354" s="16"/>
      <c r="T354" s="16"/>
      <c r="U354" s="16"/>
      <c r="V354" s="16">
        <f>VALUE(SUBSTITUTE(Table2[[#This Row],[Progress (%)]],"%",""))</f>
        <v>0.1</v>
      </c>
      <c r="W354" s="28">
        <f>IF(Table2[[#This Row],[Progress]]&lt;1,Table2[[#This Row],[Progress]]*100,Table2[[#This Row],[Progress]])</f>
        <v>10</v>
      </c>
      <c r="X354" s="28" t="str">
        <f>Table2[[#This Row],[Column8]]&amp;"%"</f>
        <v>10%</v>
      </c>
      <c r="Y354" s="16">
        <f t="shared" si="77"/>
        <v>5</v>
      </c>
      <c r="Z3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54" s="11" t="str">
        <f>SUBSTITUTE(Table2[[#This Row],[Time_Spent (hrs)]],"hour","")</f>
        <v xml:space="preserve">1 </v>
      </c>
      <c r="AB354" s="41" t="str">
        <f t="shared" si="86"/>
        <v xml:space="preserve">1 </v>
      </c>
    </row>
    <row r="355" spans="1:28" ht="22.2" customHeight="1" x14ac:dyDescent="0.25">
      <c r="A355" s="11" t="s">
        <v>910</v>
      </c>
      <c r="B355" s="11" t="s">
        <v>3173</v>
      </c>
      <c r="C355" s="11" t="s">
        <v>911</v>
      </c>
      <c r="D355" s="11" t="s">
        <v>16</v>
      </c>
      <c r="E355" s="11" t="s">
        <v>64</v>
      </c>
      <c r="F355" s="18">
        <f>32</f>
        <v>32</v>
      </c>
      <c r="G355" s="13">
        <v>45362</v>
      </c>
      <c r="H355" s="11" t="s">
        <v>66</v>
      </c>
      <c r="I355" s="11" t="s">
        <v>26</v>
      </c>
      <c r="J355" s="14">
        <v>0.1</v>
      </c>
      <c r="K355" s="11">
        <v>2</v>
      </c>
      <c r="L355" s="11" t="s">
        <v>33</v>
      </c>
      <c r="M355" s="17"/>
      <c r="N355" s="15">
        <v>45599</v>
      </c>
      <c r="O355" s="16" t="s">
        <v>4397</v>
      </c>
      <c r="P355" s="16"/>
      <c r="Q355" s="16"/>
      <c r="R355" s="16"/>
      <c r="S355" s="16"/>
      <c r="T355" s="16"/>
      <c r="U355" s="16"/>
      <c r="V355" s="16">
        <f>VALUE(SUBSTITUTE(Table2[[#This Row],[Progress (%)]],"%",""))</f>
        <v>0.1</v>
      </c>
      <c r="W355" s="28">
        <f>IF(Table2[[#This Row],[Progress]]&lt;1,Table2[[#This Row],[Progress]]*100,Table2[[#This Row],[Progress]])</f>
        <v>10</v>
      </c>
      <c r="X355" s="28" t="str">
        <f>Table2[[#This Row],[Column8]]&amp;"%"</f>
        <v>10%</v>
      </c>
      <c r="Y355" s="16">
        <f t="shared" si="77"/>
        <v>2</v>
      </c>
      <c r="Z3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55" s="11" t="str">
        <f>SUBSTITUTE(Table2[[#This Row],[Time_Spent (hrs)]],"mins","")</f>
        <v>2</v>
      </c>
      <c r="AB355" s="41" t="str">
        <f t="shared" si="86"/>
        <v>2</v>
      </c>
    </row>
    <row r="356" spans="1:28" ht="22.2" customHeight="1" x14ac:dyDescent="0.25">
      <c r="A356" s="11" t="s">
        <v>912</v>
      </c>
      <c r="B356" s="11" t="s">
        <v>3174</v>
      </c>
      <c r="C356" s="11" t="s">
        <v>913</v>
      </c>
      <c r="D356" s="11" t="s">
        <v>16</v>
      </c>
      <c r="E356" s="11" t="s">
        <v>23</v>
      </c>
      <c r="F356" s="12">
        <f>32</f>
        <v>32</v>
      </c>
      <c r="G356" s="13" t="s">
        <v>914</v>
      </c>
      <c r="H356" s="11" t="s">
        <v>97</v>
      </c>
      <c r="I356" s="11" t="s">
        <v>98</v>
      </c>
      <c r="J356" s="14">
        <v>0.45</v>
      </c>
      <c r="K356" s="11">
        <v>1.5</v>
      </c>
      <c r="L356" s="11" t="s">
        <v>33</v>
      </c>
      <c r="M356" s="11">
        <v>6</v>
      </c>
      <c r="N356" s="15">
        <v>45551</v>
      </c>
      <c r="O356" s="16" t="s">
        <v>4757</v>
      </c>
      <c r="P356" s="16" t="s">
        <v>4229</v>
      </c>
      <c r="Q356" s="16"/>
      <c r="R356" s="16"/>
      <c r="S356" s="16"/>
      <c r="T356" s="16"/>
      <c r="U356" s="16"/>
      <c r="V356" s="16">
        <f>VALUE(SUBSTITUTE(Table2[[#This Row],[Progress (%)]],"%",""))</f>
        <v>0.45</v>
      </c>
      <c r="W356" s="28">
        <f>IF(Table2[[#This Row],[Progress]]&lt;1,Table2[[#This Row],[Progress]]*100,Table2[[#This Row],[Progress]])</f>
        <v>45</v>
      </c>
      <c r="X356" s="28" t="str">
        <f>Table2[[#This Row],[Column8]]&amp;"%"</f>
        <v>45%</v>
      </c>
      <c r="Y356" s="16">
        <f t="shared" si="77"/>
        <v>3</v>
      </c>
      <c r="Z3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56" s="11" t="str">
        <f>SUBSTITUTE(Table2[[#This Row],[Time_Spent (hrs)]],"mins","")</f>
        <v>1.5</v>
      </c>
      <c r="AB356" s="41" t="str">
        <f t="shared" si="86"/>
        <v>1.5</v>
      </c>
    </row>
    <row r="357" spans="1:28" ht="22.2" customHeight="1" x14ac:dyDescent="0.25">
      <c r="A357" s="11" t="s">
        <v>915</v>
      </c>
      <c r="B357" s="11" t="s">
        <v>3175</v>
      </c>
      <c r="C357" s="11" t="s">
        <v>916</v>
      </c>
      <c r="D357" s="11" t="s">
        <v>69</v>
      </c>
      <c r="E357" s="11" t="s">
        <v>23</v>
      </c>
      <c r="F357" s="12">
        <f>32</f>
        <v>32</v>
      </c>
      <c r="G357" s="13" t="s">
        <v>917</v>
      </c>
      <c r="H357" s="11" t="s">
        <v>66</v>
      </c>
      <c r="I357" s="11" t="s">
        <v>26</v>
      </c>
      <c r="J357" s="14">
        <v>0.72</v>
      </c>
      <c r="K357" s="11" t="s">
        <v>38</v>
      </c>
      <c r="L357" s="11" t="s">
        <v>27</v>
      </c>
      <c r="M357" s="11">
        <v>4</v>
      </c>
      <c r="N357" s="15">
        <v>45406</v>
      </c>
      <c r="O357" s="16" t="s">
        <v>4425</v>
      </c>
      <c r="P357" s="16" t="s">
        <v>4758</v>
      </c>
      <c r="Q357" s="16" t="s">
        <v>4759</v>
      </c>
      <c r="R357" s="16" t="s">
        <v>4760</v>
      </c>
      <c r="S357" s="16" t="s">
        <v>4761</v>
      </c>
      <c r="T357" s="16" t="s">
        <v>4762</v>
      </c>
      <c r="U357" s="16" t="s">
        <v>4763</v>
      </c>
      <c r="V357" s="16">
        <f>VALUE(SUBSTITUTE(Table2[[#This Row],[Progress (%)]],"%",""))</f>
        <v>0.72</v>
      </c>
      <c r="W357" s="28">
        <f>IF(Table2[[#This Row],[Progress]]&lt;1,Table2[[#This Row],[Progress]]*100,Table2[[#This Row],[Progress]])</f>
        <v>72</v>
      </c>
      <c r="X357" s="28" t="str">
        <f>Table2[[#This Row],[Column8]]&amp;"%"</f>
        <v>72%</v>
      </c>
      <c r="Y357" s="16">
        <f t="shared" si="77"/>
        <v>8</v>
      </c>
      <c r="Z3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57" s="11" t="str">
        <f>SUBSTITUTE(Table2[[#This Row],[Time_Spent (hrs)]],"hour","")</f>
        <v xml:space="preserve">1 </v>
      </c>
      <c r="AB357" s="41" t="str">
        <f t="shared" si="86"/>
        <v xml:space="preserve">1 </v>
      </c>
    </row>
    <row r="358" spans="1:28" ht="22.2" customHeight="1" x14ac:dyDescent="0.25">
      <c r="A358" s="11" t="s">
        <v>918</v>
      </c>
      <c r="B358" s="11" t="s">
        <v>3176</v>
      </c>
      <c r="C358" s="11" t="s">
        <v>919</v>
      </c>
      <c r="D358" s="11" t="s">
        <v>69</v>
      </c>
      <c r="E358" s="11" t="s">
        <v>23</v>
      </c>
      <c r="F358" s="18">
        <f>32</f>
        <v>32</v>
      </c>
      <c r="G358" s="13" t="s">
        <v>920</v>
      </c>
      <c r="H358" s="11" t="s">
        <v>46</v>
      </c>
      <c r="I358" s="11" t="s">
        <v>47</v>
      </c>
      <c r="J358" s="14">
        <v>0.38</v>
      </c>
      <c r="K358" s="11" t="s">
        <v>50</v>
      </c>
      <c r="L358" s="11" t="s">
        <v>33</v>
      </c>
      <c r="M358" s="11">
        <v>1</v>
      </c>
      <c r="N358" s="15">
        <v>45277</v>
      </c>
      <c r="O358" s="16" t="s">
        <v>4764</v>
      </c>
      <c r="P358" s="16" t="s">
        <v>4660</v>
      </c>
      <c r="Q358" s="16" t="s">
        <v>4661</v>
      </c>
      <c r="R358" s="16" t="s">
        <v>4236</v>
      </c>
      <c r="S358" s="16" t="s">
        <v>4237</v>
      </c>
      <c r="T358" s="16"/>
      <c r="U358" s="16"/>
      <c r="V358" s="16">
        <f>VALUE(SUBSTITUTE(Table2[[#This Row],[Progress (%)]],"%",""))</f>
        <v>0.38</v>
      </c>
      <c r="W358" s="28">
        <f>IF(Table2[[#This Row],[Progress]]&lt;1,Table2[[#This Row],[Progress]]*100,Table2[[#This Row],[Progress]])</f>
        <v>38</v>
      </c>
      <c r="X358" s="28" t="str">
        <f>Table2[[#This Row],[Column8]]&amp;"%"</f>
        <v>38%</v>
      </c>
      <c r="Y358" s="16">
        <f t="shared" si="77"/>
        <v>6</v>
      </c>
      <c r="Z3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58" s="11" t="str">
        <f>SUBSTITUTE(Table2[[#This Row],[Time_Spent (hrs)]],"minutes","")</f>
        <v xml:space="preserve">120 </v>
      </c>
      <c r="AB358" s="41">
        <f>AA358/60</f>
        <v>2</v>
      </c>
    </row>
    <row r="359" spans="1:28" ht="22.2" customHeight="1" x14ac:dyDescent="0.25">
      <c r="A359" s="11" t="s">
        <v>921</v>
      </c>
      <c r="B359" s="11" t="s">
        <v>3177</v>
      </c>
      <c r="C359" s="11" t="s">
        <v>87</v>
      </c>
      <c r="D359" s="11" t="s">
        <v>16</v>
      </c>
      <c r="E359" s="11" t="s">
        <v>64</v>
      </c>
      <c r="F359" s="12">
        <f>32</f>
        <v>32</v>
      </c>
      <c r="G359" s="13">
        <v>45719</v>
      </c>
      <c r="H359" s="11" t="s">
        <v>46</v>
      </c>
      <c r="I359" s="11" t="s">
        <v>47</v>
      </c>
      <c r="J359" s="14">
        <v>0.37</v>
      </c>
      <c r="K359" s="11">
        <v>1.5</v>
      </c>
      <c r="L359" s="11" t="s">
        <v>33</v>
      </c>
      <c r="M359" s="11">
        <v>5</v>
      </c>
      <c r="N359" s="15">
        <v>45719</v>
      </c>
      <c r="O359" s="16" t="s">
        <v>4609</v>
      </c>
      <c r="P359" s="16" t="s">
        <v>4610</v>
      </c>
      <c r="Q359" s="16" t="s">
        <v>4611</v>
      </c>
      <c r="R359" s="16" t="s">
        <v>4683</v>
      </c>
      <c r="S359" s="16"/>
      <c r="T359" s="16"/>
      <c r="U359" s="16"/>
      <c r="V359" s="16">
        <f>VALUE(SUBSTITUTE(Table2[[#This Row],[Progress (%)]],"%",""))</f>
        <v>0.37</v>
      </c>
      <c r="W359" s="28">
        <f>IF(Table2[[#This Row],[Progress]]&lt;1,Table2[[#This Row],[Progress]]*100,Table2[[#This Row],[Progress]])</f>
        <v>37</v>
      </c>
      <c r="X359" s="28" t="str">
        <f>Table2[[#This Row],[Column8]]&amp;"%"</f>
        <v>37%</v>
      </c>
      <c r="Y359" s="16">
        <f t="shared" si="77"/>
        <v>5</v>
      </c>
      <c r="Z3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59" s="11" t="str">
        <f>SUBSTITUTE(Table2[[#This Row],[Time_Spent (hrs)]],"mins","")</f>
        <v>1.5</v>
      </c>
      <c r="AB359" s="41" t="str">
        <f>AA359</f>
        <v>1.5</v>
      </c>
    </row>
    <row r="360" spans="1:28" ht="22.2" customHeight="1" x14ac:dyDescent="0.25">
      <c r="A360" s="11" t="s">
        <v>922</v>
      </c>
      <c r="B360" s="11" t="s">
        <v>3178</v>
      </c>
      <c r="C360" s="11" t="s">
        <v>923</v>
      </c>
      <c r="D360" s="11" t="s">
        <v>69</v>
      </c>
      <c r="E360" s="11" t="s">
        <v>36</v>
      </c>
      <c r="F360" s="12">
        <f>32</f>
        <v>32</v>
      </c>
      <c r="G360" s="13" t="s">
        <v>924</v>
      </c>
      <c r="H360" s="11" t="s">
        <v>97</v>
      </c>
      <c r="I360" s="11" t="s">
        <v>98</v>
      </c>
      <c r="J360" s="14">
        <v>0.1</v>
      </c>
      <c r="K360" s="11" t="s">
        <v>50</v>
      </c>
      <c r="L360" s="11" t="s">
        <v>27</v>
      </c>
      <c r="M360" s="11">
        <v>4</v>
      </c>
      <c r="N360" s="15">
        <v>45070</v>
      </c>
      <c r="O360" s="16" t="s">
        <v>4708</v>
      </c>
      <c r="P360" s="16" t="s">
        <v>4709</v>
      </c>
      <c r="Q360" s="16" t="s">
        <v>4376</v>
      </c>
      <c r="R360" s="16" t="s">
        <v>4377</v>
      </c>
      <c r="S360" s="16" t="s">
        <v>4765</v>
      </c>
      <c r="T360" s="16" t="s">
        <v>4766</v>
      </c>
      <c r="U360" s="16"/>
      <c r="V360" s="16">
        <f>VALUE(SUBSTITUTE(Table2[[#This Row],[Progress (%)]],"%",""))</f>
        <v>0.1</v>
      </c>
      <c r="W360" s="28">
        <f>IF(Table2[[#This Row],[Progress]]&lt;1,Table2[[#This Row],[Progress]]*100,Table2[[#This Row],[Progress]])</f>
        <v>10</v>
      </c>
      <c r="X360" s="28" t="str">
        <f>Table2[[#This Row],[Column8]]&amp;"%"</f>
        <v>10%</v>
      </c>
      <c r="Y360" s="16">
        <f t="shared" si="77"/>
        <v>7</v>
      </c>
      <c r="Z3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60" s="11" t="str">
        <f>SUBSTITUTE(Table2[[#This Row],[Time_Spent (hrs)]],"minutes","")</f>
        <v xml:space="preserve">120 </v>
      </c>
      <c r="AB360" s="41">
        <f t="shared" ref="AB360:AB361" si="87">AA360/60</f>
        <v>2</v>
      </c>
    </row>
    <row r="361" spans="1:28" ht="22.2" customHeight="1" x14ac:dyDescent="0.25">
      <c r="A361" s="11" t="s">
        <v>925</v>
      </c>
      <c r="B361" s="11" t="s">
        <v>3179</v>
      </c>
      <c r="C361" s="11" t="s">
        <v>926</v>
      </c>
      <c r="D361" s="11" t="s">
        <v>16</v>
      </c>
      <c r="E361" s="11" t="s">
        <v>64</v>
      </c>
      <c r="F361" s="12">
        <v>28</v>
      </c>
      <c r="G361" s="13" t="s">
        <v>927</v>
      </c>
      <c r="H361" s="11" t="s">
        <v>104</v>
      </c>
      <c r="I361" s="11" t="s">
        <v>47</v>
      </c>
      <c r="J361" s="14">
        <v>0.14000000000000001</v>
      </c>
      <c r="K361" s="11" t="s">
        <v>20</v>
      </c>
      <c r="L361" s="11" t="s">
        <v>27</v>
      </c>
      <c r="M361" s="17"/>
      <c r="N361" s="15">
        <v>45407</v>
      </c>
      <c r="O361" s="16" t="s">
        <v>4138</v>
      </c>
      <c r="P361" s="16"/>
      <c r="Q361" s="16"/>
      <c r="R361" s="16"/>
      <c r="S361" s="16"/>
      <c r="T361" s="16"/>
      <c r="U361" s="16"/>
      <c r="V361" s="16">
        <f>VALUE(SUBSTITUTE(Table2[[#This Row],[Progress (%)]],"%",""))</f>
        <v>0.14000000000000001</v>
      </c>
      <c r="W361" s="28">
        <f>IF(Table2[[#This Row],[Progress]]&lt;1,Table2[[#This Row],[Progress]]*100,Table2[[#This Row],[Progress]])</f>
        <v>14.000000000000002</v>
      </c>
      <c r="X361" s="28" t="str">
        <f>Table2[[#This Row],[Column8]]&amp;"%"</f>
        <v>14%</v>
      </c>
      <c r="Y361" s="16">
        <f t="shared" si="77"/>
        <v>2</v>
      </c>
      <c r="Z3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61" s="11" t="str">
        <f>SUBSTITUTE(Table2[[#This Row],[Time_Spent (hrs)]],"mins","")</f>
        <v xml:space="preserve">90 </v>
      </c>
      <c r="AB361" s="41">
        <f t="shared" si="87"/>
        <v>1.5</v>
      </c>
    </row>
    <row r="362" spans="1:28" ht="22.2" customHeight="1" x14ac:dyDescent="0.25">
      <c r="A362" s="11" t="s">
        <v>928</v>
      </c>
      <c r="B362" s="11" t="s">
        <v>3180</v>
      </c>
      <c r="C362" s="11" t="s">
        <v>929</v>
      </c>
      <c r="D362" s="11" t="s">
        <v>69</v>
      </c>
      <c r="E362" s="11" t="s">
        <v>23</v>
      </c>
      <c r="F362" s="12">
        <v>33</v>
      </c>
      <c r="G362" s="13" t="s">
        <v>930</v>
      </c>
      <c r="H362" s="11" t="s">
        <v>18</v>
      </c>
      <c r="I362" s="11" t="s">
        <v>19</v>
      </c>
      <c r="J362" s="14">
        <v>0.91</v>
      </c>
      <c r="K362" s="11">
        <v>2</v>
      </c>
      <c r="L362" s="11" t="s">
        <v>27</v>
      </c>
      <c r="M362" s="11">
        <v>4</v>
      </c>
      <c r="N362" s="15">
        <v>45093</v>
      </c>
      <c r="O362" s="16" t="s">
        <v>4352</v>
      </c>
      <c r="P362" s="16"/>
      <c r="Q362" s="16"/>
      <c r="R362" s="16"/>
      <c r="S362" s="16"/>
      <c r="T362" s="16"/>
      <c r="U362" s="16"/>
      <c r="V362" s="16">
        <f>VALUE(SUBSTITUTE(Table2[[#This Row],[Progress (%)]],"%",""))</f>
        <v>0.91</v>
      </c>
      <c r="W362" s="28">
        <f>IF(Table2[[#This Row],[Progress]]&lt;1,Table2[[#This Row],[Progress]]*100,Table2[[#This Row],[Progress]])</f>
        <v>91</v>
      </c>
      <c r="X362" s="28" t="str">
        <f>Table2[[#This Row],[Column8]]&amp;"%"</f>
        <v>91%</v>
      </c>
      <c r="Y362" s="16">
        <f t="shared" si="77"/>
        <v>2</v>
      </c>
      <c r="Z3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62" s="11" t="str">
        <f>SUBSTITUTE(Table2[[#This Row],[Time_Spent (hrs)]],"mins","")</f>
        <v>2</v>
      </c>
      <c r="AB362" s="41" t="str">
        <f t="shared" ref="AB362:AB363" si="88">AA362</f>
        <v>2</v>
      </c>
    </row>
    <row r="363" spans="1:28" ht="22.2" customHeight="1" x14ac:dyDescent="0.25">
      <c r="A363" s="11" t="s">
        <v>931</v>
      </c>
      <c r="B363" s="11" t="s">
        <v>3181</v>
      </c>
      <c r="C363" s="11" t="s">
        <v>932</v>
      </c>
      <c r="D363" s="11" t="s">
        <v>69</v>
      </c>
      <c r="E363" s="11" t="s">
        <v>36</v>
      </c>
      <c r="F363" s="18">
        <f>32</f>
        <v>32</v>
      </c>
      <c r="G363" s="13">
        <v>45994</v>
      </c>
      <c r="H363" s="11" t="s">
        <v>46</v>
      </c>
      <c r="I363" s="11" t="s">
        <v>47</v>
      </c>
      <c r="J363" s="14">
        <v>0.42</v>
      </c>
      <c r="K363" s="11" t="s">
        <v>38</v>
      </c>
      <c r="L363" s="11" t="s">
        <v>33</v>
      </c>
      <c r="M363" s="11">
        <v>1</v>
      </c>
      <c r="N363" s="15">
        <v>45728</v>
      </c>
      <c r="O363" s="16" t="s">
        <v>4767</v>
      </c>
      <c r="P363" s="16" t="s">
        <v>4768</v>
      </c>
      <c r="Q363" s="16" t="s">
        <v>4769</v>
      </c>
      <c r="R363" s="16" t="s">
        <v>4770</v>
      </c>
      <c r="S363" s="16" t="s">
        <v>4771</v>
      </c>
      <c r="T363" s="16" t="s">
        <v>4772</v>
      </c>
      <c r="U363" s="16" t="s">
        <v>4773</v>
      </c>
      <c r="V363" s="16">
        <f>VALUE(SUBSTITUTE(Table2[[#This Row],[Progress (%)]],"%",""))</f>
        <v>0.42</v>
      </c>
      <c r="W363" s="28">
        <f>IF(Table2[[#This Row],[Progress]]&lt;1,Table2[[#This Row],[Progress]]*100,Table2[[#This Row],[Progress]])</f>
        <v>42</v>
      </c>
      <c r="X363" s="28" t="str">
        <f>Table2[[#This Row],[Column8]]&amp;"%"</f>
        <v>42%</v>
      </c>
      <c r="Y363" s="16">
        <f t="shared" si="77"/>
        <v>8</v>
      </c>
      <c r="Z3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63" s="11" t="str">
        <f>SUBSTITUTE(Table2[[#This Row],[Time_Spent (hrs)]],"hour","")</f>
        <v xml:space="preserve">1 </v>
      </c>
      <c r="AB363" s="41" t="str">
        <f t="shared" si="88"/>
        <v xml:space="preserve">1 </v>
      </c>
    </row>
    <row r="364" spans="1:28" ht="22.2" customHeight="1" x14ac:dyDescent="0.25">
      <c r="A364" s="11" t="s">
        <v>933</v>
      </c>
      <c r="B364" s="11" t="s">
        <v>3182</v>
      </c>
      <c r="C364" s="11" t="s">
        <v>934</v>
      </c>
      <c r="D364" s="11" t="s">
        <v>16</v>
      </c>
      <c r="E364" s="11" t="s">
        <v>64</v>
      </c>
      <c r="F364" s="12">
        <v>41</v>
      </c>
      <c r="G364" s="13" t="s">
        <v>935</v>
      </c>
      <c r="H364" s="11" t="s">
        <v>156</v>
      </c>
      <c r="I364" s="11" t="s">
        <v>98</v>
      </c>
      <c r="J364" s="14">
        <v>0.15</v>
      </c>
      <c r="K364" s="11" t="s">
        <v>50</v>
      </c>
      <c r="L364" s="11" t="s">
        <v>33</v>
      </c>
      <c r="M364" s="11">
        <v>6</v>
      </c>
      <c r="N364" s="15">
        <v>45610</v>
      </c>
      <c r="O364" s="16" t="s">
        <v>4744</v>
      </c>
      <c r="P364" s="16" t="s">
        <v>4745</v>
      </c>
      <c r="Q364" s="16" t="s">
        <v>4774</v>
      </c>
      <c r="R364" s="16" t="s">
        <v>4724</v>
      </c>
      <c r="S364" s="16"/>
      <c r="T364" s="16"/>
      <c r="U364" s="16"/>
      <c r="V364" s="16">
        <f>VALUE(SUBSTITUTE(Table2[[#This Row],[Progress (%)]],"%",""))</f>
        <v>0.15</v>
      </c>
      <c r="W364" s="28">
        <f>IF(Table2[[#This Row],[Progress]]&lt;1,Table2[[#This Row],[Progress]]*100,Table2[[#This Row],[Progress]])</f>
        <v>15</v>
      </c>
      <c r="X364" s="28" t="str">
        <f>Table2[[#This Row],[Column8]]&amp;"%"</f>
        <v>15%</v>
      </c>
      <c r="Y364" s="16">
        <f t="shared" si="77"/>
        <v>5</v>
      </c>
      <c r="Z3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364" s="11" t="str">
        <f>SUBSTITUTE(Table2[[#This Row],[Time_Spent (hrs)]],"minutes","")</f>
        <v xml:space="preserve">120 </v>
      </c>
      <c r="AB364" s="41">
        <f t="shared" ref="AB364:AB365" si="89">AA364/60</f>
        <v>2</v>
      </c>
    </row>
    <row r="365" spans="1:28" ht="22.2" customHeight="1" x14ac:dyDescent="0.25">
      <c r="A365" s="11" t="s">
        <v>936</v>
      </c>
      <c r="B365" s="11" t="s">
        <v>3183</v>
      </c>
      <c r="C365" s="11" t="s">
        <v>937</v>
      </c>
      <c r="D365" s="11" t="s">
        <v>16</v>
      </c>
      <c r="E365" s="11" t="s">
        <v>36</v>
      </c>
      <c r="F365" s="12">
        <f>32</f>
        <v>32</v>
      </c>
      <c r="G365" s="13" t="s">
        <v>938</v>
      </c>
      <c r="H365" s="11" t="s">
        <v>37</v>
      </c>
      <c r="I365" s="11" t="s">
        <v>19</v>
      </c>
      <c r="J365" s="14">
        <v>0.39</v>
      </c>
      <c r="K365" s="11" t="s">
        <v>50</v>
      </c>
      <c r="L365" s="11" t="s">
        <v>27</v>
      </c>
      <c r="M365" s="11">
        <v>3</v>
      </c>
      <c r="N365" s="15">
        <v>44861</v>
      </c>
      <c r="O365" s="16" t="s">
        <v>4414</v>
      </c>
      <c r="P365" s="16" t="s">
        <v>4415</v>
      </c>
      <c r="Q365" s="16" t="s">
        <v>4775</v>
      </c>
      <c r="R365" s="16"/>
      <c r="S365" s="16"/>
      <c r="T365" s="16"/>
      <c r="U365" s="16"/>
      <c r="V365" s="16">
        <f>VALUE(SUBSTITUTE(Table2[[#This Row],[Progress (%)]],"%",""))</f>
        <v>0.39</v>
      </c>
      <c r="W365" s="28">
        <f>IF(Table2[[#This Row],[Progress]]&lt;1,Table2[[#This Row],[Progress]]*100,Table2[[#This Row],[Progress]])</f>
        <v>39</v>
      </c>
      <c r="X365" s="28" t="str">
        <f>Table2[[#This Row],[Column8]]&amp;"%"</f>
        <v>39%</v>
      </c>
      <c r="Y365" s="16">
        <f t="shared" si="77"/>
        <v>4</v>
      </c>
      <c r="Z3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65" s="11" t="str">
        <f>SUBSTITUTE(Table2[[#This Row],[Time_Spent (hrs)]],"minutes","")</f>
        <v xml:space="preserve">120 </v>
      </c>
      <c r="AB365" s="41">
        <f t="shared" si="89"/>
        <v>2</v>
      </c>
    </row>
    <row r="366" spans="1:28" ht="22.2" customHeight="1" x14ac:dyDescent="0.25">
      <c r="A366" s="11" t="s">
        <v>939</v>
      </c>
      <c r="B366" s="11" t="s">
        <v>3184</v>
      </c>
      <c r="C366" s="11" t="s">
        <v>940</v>
      </c>
      <c r="D366" s="11" t="s">
        <v>16</v>
      </c>
      <c r="E366" s="11" t="s">
        <v>56</v>
      </c>
      <c r="F366" s="12">
        <v>43</v>
      </c>
      <c r="G366" s="13" t="s">
        <v>941</v>
      </c>
      <c r="H366" s="11" t="s">
        <v>37</v>
      </c>
      <c r="I366" s="11" t="s">
        <v>19</v>
      </c>
      <c r="J366" s="14">
        <v>0.55000000000000004</v>
      </c>
      <c r="K366" s="11">
        <v>1.5</v>
      </c>
      <c r="L366" s="11" t="s">
        <v>27</v>
      </c>
      <c r="M366" s="11">
        <v>3</v>
      </c>
      <c r="N366" s="15">
        <v>44890</v>
      </c>
      <c r="O366" s="16" t="s">
        <v>4776</v>
      </c>
      <c r="P366" s="16" t="s">
        <v>4777</v>
      </c>
      <c r="Q366" s="16" t="s">
        <v>4778</v>
      </c>
      <c r="R366" s="16"/>
      <c r="S366" s="16"/>
      <c r="T366" s="16"/>
      <c r="U366" s="16"/>
      <c r="V366" s="16">
        <f>VALUE(SUBSTITUTE(Table2[[#This Row],[Progress (%)]],"%",""))</f>
        <v>0.55000000000000004</v>
      </c>
      <c r="W366" s="28">
        <f>IF(Table2[[#This Row],[Progress]]&lt;1,Table2[[#This Row],[Progress]]*100,Table2[[#This Row],[Progress]])</f>
        <v>55.000000000000007</v>
      </c>
      <c r="X366" s="28" t="str">
        <f>Table2[[#This Row],[Column8]]&amp;"%"</f>
        <v>55%</v>
      </c>
      <c r="Y366" s="16">
        <f t="shared" si="77"/>
        <v>4</v>
      </c>
      <c r="Z3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366" s="11" t="str">
        <f>SUBSTITUTE(Table2[[#This Row],[Time_Spent (hrs)]],"mins","")</f>
        <v>1.5</v>
      </c>
      <c r="AB366" s="41" t="str">
        <f t="shared" ref="AB366:AB367" si="90">AA366</f>
        <v>1.5</v>
      </c>
    </row>
    <row r="367" spans="1:28" ht="22.2" customHeight="1" x14ac:dyDescent="0.25">
      <c r="A367" s="11" t="s">
        <v>942</v>
      </c>
      <c r="B367" s="11" t="s">
        <v>3185</v>
      </c>
      <c r="C367" s="11" t="s">
        <v>943</v>
      </c>
      <c r="D367" s="11" t="s">
        <v>16</v>
      </c>
      <c r="E367" s="11" t="s">
        <v>23</v>
      </c>
      <c r="F367" s="12">
        <f>32</f>
        <v>32</v>
      </c>
      <c r="G367" s="13" t="s">
        <v>944</v>
      </c>
      <c r="H367" s="11" t="s">
        <v>25</v>
      </c>
      <c r="I367" s="11" t="s">
        <v>26</v>
      </c>
      <c r="J367" s="14">
        <v>0.47</v>
      </c>
      <c r="K367" s="11" t="s">
        <v>38</v>
      </c>
      <c r="L367" s="11" t="s">
        <v>27</v>
      </c>
      <c r="M367" s="11">
        <v>6</v>
      </c>
      <c r="N367" s="15">
        <v>44732</v>
      </c>
      <c r="O367" s="16" t="s">
        <v>4695</v>
      </c>
      <c r="P367" s="16" t="s">
        <v>4696</v>
      </c>
      <c r="Q367" s="16" t="s">
        <v>4779</v>
      </c>
      <c r="R367" s="16" t="s">
        <v>4780</v>
      </c>
      <c r="S367" s="16" t="s">
        <v>4781</v>
      </c>
      <c r="T367" s="16" t="s">
        <v>4782</v>
      </c>
      <c r="U367" s="16" t="s">
        <v>4191</v>
      </c>
      <c r="V367" s="16">
        <f>VALUE(SUBSTITUTE(Table2[[#This Row],[Progress (%)]],"%",""))</f>
        <v>0.47</v>
      </c>
      <c r="W367" s="28">
        <f>IF(Table2[[#This Row],[Progress]]&lt;1,Table2[[#This Row],[Progress]]*100,Table2[[#This Row],[Progress]])</f>
        <v>47</v>
      </c>
      <c r="X367" s="28" t="str">
        <f>Table2[[#This Row],[Column8]]&amp;"%"</f>
        <v>47%</v>
      </c>
      <c r="Y367" s="16">
        <f t="shared" si="77"/>
        <v>8</v>
      </c>
      <c r="Z3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67" s="11" t="str">
        <f>SUBSTITUTE(Table2[[#This Row],[Time_Spent (hrs)]],"hour","")</f>
        <v xml:space="preserve">1 </v>
      </c>
      <c r="AB367" s="41" t="str">
        <f t="shared" si="90"/>
        <v xml:space="preserve">1 </v>
      </c>
    </row>
    <row r="368" spans="1:28" ht="22.2" customHeight="1" x14ac:dyDescent="0.25">
      <c r="A368" s="11" t="s">
        <v>945</v>
      </c>
      <c r="B368" s="11" t="s">
        <v>3186</v>
      </c>
      <c r="C368" s="11" t="s">
        <v>946</v>
      </c>
      <c r="D368" s="11" t="s">
        <v>16</v>
      </c>
      <c r="E368" s="11" t="s">
        <v>64</v>
      </c>
      <c r="F368" s="12">
        <f>32</f>
        <v>32</v>
      </c>
      <c r="G368" s="13" t="s">
        <v>947</v>
      </c>
      <c r="H368" s="11" t="s">
        <v>97</v>
      </c>
      <c r="I368" s="11" t="s">
        <v>98</v>
      </c>
      <c r="J368" s="14">
        <v>0.4</v>
      </c>
      <c r="K368" s="11" t="s">
        <v>20</v>
      </c>
      <c r="L368" s="11" t="s">
        <v>33</v>
      </c>
      <c r="M368" s="11">
        <v>5</v>
      </c>
      <c r="N368" s="15">
        <v>45192</v>
      </c>
      <c r="O368" s="16" t="s">
        <v>4783</v>
      </c>
      <c r="P368" s="16"/>
      <c r="Q368" s="16"/>
      <c r="R368" s="16"/>
      <c r="S368" s="16"/>
      <c r="T368" s="16"/>
      <c r="U368" s="16"/>
      <c r="V368" s="16">
        <f>VALUE(SUBSTITUTE(Table2[[#This Row],[Progress (%)]],"%",""))</f>
        <v>0.4</v>
      </c>
      <c r="W368" s="28">
        <f>IF(Table2[[#This Row],[Progress]]&lt;1,Table2[[#This Row],[Progress]]*100,Table2[[#This Row],[Progress]])</f>
        <v>40</v>
      </c>
      <c r="X368" s="28" t="str">
        <f>Table2[[#This Row],[Column8]]&amp;"%"</f>
        <v>40%</v>
      </c>
      <c r="Y368" s="16">
        <f t="shared" si="77"/>
        <v>2</v>
      </c>
      <c r="Z3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68" s="11" t="str">
        <f>SUBSTITUTE(Table2[[#This Row],[Time_Spent (hrs)]],"mins","")</f>
        <v xml:space="preserve">90 </v>
      </c>
      <c r="AB368" s="41">
        <f t="shared" ref="AB368:AB369" si="91">AA368/60</f>
        <v>1.5</v>
      </c>
    </row>
    <row r="369" spans="1:28" ht="22.2" customHeight="1" x14ac:dyDescent="0.25">
      <c r="A369" s="11" t="s">
        <v>948</v>
      </c>
      <c r="B369" s="11" t="s">
        <v>3187</v>
      </c>
      <c r="C369" s="11" t="s">
        <v>949</v>
      </c>
      <c r="D369" s="11" t="s">
        <v>69</v>
      </c>
      <c r="E369" s="11" t="s">
        <v>23</v>
      </c>
      <c r="F369" s="18">
        <f>32</f>
        <v>32</v>
      </c>
      <c r="G369" s="13" t="s">
        <v>950</v>
      </c>
      <c r="H369" s="11" t="s">
        <v>111</v>
      </c>
      <c r="I369" s="11" t="s">
        <v>98</v>
      </c>
      <c r="J369" s="14">
        <v>0.71</v>
      </c>
      <c r="K369" s="11" t="s">
        <v>50</v>
      </c>
      <c r="L369" s="11" t="s">
        <v>27</v>
      </c>
      <c r="M369" s="11">
        <v>3</v>
      </c>
      <c r="N369" s="15">
        <v>45639</v>
      </c>
      <c r="O369" s="16"/>
      <c r="P369" s="16"/>
      <c r="Q369" s="16"/>
      <c r="R369" s="16"/>
      <c r="S369" s="16"/>
      <c r="T369" s="16"/>
      <c r="U369" s="16"/>
      <c r="V369" s="16">
        <f>VALUE(SUBSTITUTE(Table2[[#This Row],[Progress (%)]],"%",""))</f>
        <v>0.71</v>
      </c>
      <c r="W369" s="28">
        <f>IF(Table2[[#This Row],[Progress]]&lt;1,Table2[[#This Row],[Progress]]*100,Table2[[#This Row],[Progress]])</f>
        <v>71</v>
      </c>
      <c r="X369" s="28" t="str">
        <f>Table2[[#This Row],[Column8]]&amp;"%"</f>
        <v>71%</v>
      </c>
      <c r="Y369" s="16">
        <f t="shared" si="77"/>
        <v>1</v>
      </c>
      <c r="Z3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69" s="11" t="str">
        <f>SUBSTITUTE(Table2[[#This Row],[Time_Spent (hrs)]],"minutes","")</f>
        <v xml:space="preserve">120 </v>
      </c>
      <c r="AB369" s="41">
        <f t="shared" si="91"/>
        <v>2</v>
      </c>
    </row>
    <row r="370" spans="1:28" ht="22.2" customHeight="1" x14ac:dyDescent="0.25">
      <c r="A370" s="11" t="s">
        <v>951</v>
      </c>
      <c r="B370" s="11" t="s">
        <v>3188</v>
      </c>
      <c r="C370" s="11" t="s">
        <v>952</v>
      </c>
      <c r="D370" s="11" t="s">
        <v>16</v>
      </c>
      <c r="E370" s="11" t="s">
        <v>23</v>
      </c>
      <c r="F370" s="12">
        <f>32</f>
        <v>32</v>
      </c>
      <c r="G370" s="13">
        <v>45268</v>
      </c>
      <c r="H370" s="11" t="s">
        <v>25</v>
      </c>
      <c r="I370" s="11" t="s">
        <v>26</v>
      </c>
      <c r="J370" s="14">
        <v>0.56999999999999995</v>
      </c>
      <c r="K370" s="11">
        <v>1.5</v>
      </c>
      <c r="L370" s="11" t="s">
        <v>33</v>
      </c>
      <c r="M370" s="11">
        <v>3</v>
      </c>
      <c r="N370" s="15">
        <v>45150</v>
      </c>
      <c r="O370" s="16" t="s">
        <v>4784</v>
      </c>
      <c r="P370" s="16" t="s">
        <v>4785</v>
      </c>
      <c r="Q370" s="16"/>
      <c r="R370" s="16"/>
      <c r="S370" s="16"/>
      <c r="T370" s="16"/>
      <c r="U370" s="16"/>
      <c r="V370" s="16">
        <f>VALUE(SUBSTITUTE(Table2[[#This Row],[Progress (%)]],"%",""))</f>
        <v>0.56999999999999995</v>
      </c>
      <c r="W370" s="28">
        <f>IF(Table2[[#This Row],[Progress]]&lt;1,Table2[[#This Row],[Progress]]*100,Table2[[#This Row],[Progress]])</f>
        <v>56.999999999999993</v>
      </c>
      <c r="X370" s="28" t="str">
        <f>Table2[[#This Row],[Column8]]&amp;"%"</f>
        <v>57%</v>
      </c>
      <c r="Y370" s="16">
        <f t="shared" si="77"/>
        <v>3</v>
      </c>
      <c r="Z3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70" s="11" t="str">
        <f>SUBSTITUTE(Table2[[#This Row],[Time_Spent (hrs)]],"mins","")</f>
        <v>1.5</v>
      </c>
      <c r="AB370" s="41" t="str">
        <f>AA370</f>
        <v>1.5</v>
      </c>
    </row>
    <row r="371" spans="1:28" ht="22.2" customHeight="1" x14ac:dyDescent="0.25">
      <c r="A371" s="11" t="s">
        <v>953</v>
      </c>
      <c r="B371" s="11" t="s">
        <v>3189</v>
      </c>
      <c r="C371" s="11" t="s">
        <v>954</v>
      </c>
      <c r="D371" s="11" t="s">
        <v>69</v>
      </c>
      <c r="E371" s="11" t="s">
        <v>64</v>
      </c>
      <c r="F371" s="12">
        <f>32</f>
        <v>32</v>
      </c>
      <c r="G371" s="13" t="s">
        <v>955</v>
      </c>
      <c r="H371" s="11" t="s">
        <v>156</v>
      </c>
      <c r="I371" s="11" t="s">
        <v>98</v>
      </c>
      <c r="J371" s="14">
        <v>0.92</v>
      </c>
      <c r="K371" s="11">
        <v>45</v>
      </c>
      <c r="L371" s="11" t="s">
        <v>27</v>
      </c>
      <c r="M371" s="11">
        <v>1</v>
      </c>
      <c r="N371" s="15">
        <v>44852</v>
      </c>
      <c r="O371" s="16" t="s">
        <v>4786</v>
      </c>
      <c r="P371" s="16" t="s">
        <v>4787</v>
      </c>
      <c r="Q371" s="16" t="s">
        <v>4629</v>
      </c>
      <c r="R371" s="16" t="s">
        <v>4630</v>
      </c>
      <c r="S371" s="16" t="s">
        <v>4631</v>
      </c>
      <c r="T371" s="16"/>
      <c r="U371" s="16"/>
      <c r="V371" s="16">
        <f>VALUE(SUBSTITUTE(Table2[[#This Row],[Progress (%)]],"%",""))</f>
        <v>0.92</v>
      </c>
      <c r="W371" s="28">
        <f>IF(Table2[[#This Row],[Progress]]&lt;1,Table2[[#This Row],[Progress]]*100,Table2[[#This Row],[Progress]])</f>
        <v>92</v>
      </c>
      <c r="X371" s="28" t="str">
        <f>Table2[[#This Row],[Column8]]&amp;"%"</f>
        <v>92%</v>
      </c>
      <c r="Y371" s="16">
        <f t="shared" si="77"/>
        <v>6</v>
      </c>
      <c r="Z3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71" s="11" t="str">
        <f>SUBSTITUTE(Table2[[#This Row],[Time_Spent (hrs)]],"mins","")</f>
        <v>45</v>
      </c>
      <c r="AB371" s="41">
        <f>AA371/60</f>
        <v>0.75</v>
      </c>
    </row>
    <row r="372" spans="1:28" ht="22.2" customHeight="1" x14ac:dyDescent="0.25">
      <c r="A372" s="11" t="s">
        <v>956</v>
      </c>
      <c r="B372" s="11" t="s">
        <v>3190</v>
      </c>
      <c r="C372" s="11" t="s">
        <v>957</v>
      </c>
      <c r="D372" s="11" t="s">
        <v>69</v>
      </c>
      <c r="E372" s="11" t="s">
        <v>41</v>
      </c>
      <c r="F372" s="12">
        <v>23</v>
      </c>
      <c r="G372" s="13" t="s">
        <v>958</v>
      </c>
      <c r="H372" s="11" t="s">
        <v>97</v>
      </c>
      <c r="I372" s="11" t="s">
        <v>98</v>
      </c>
      <c r="J372" s="14">
        <v>0.41</v>
      </c>
      <c r="K372" s="11">
        <v>2</v>
      </c>
      <c r="L372" s="11" t="s">
        <v>33</v>
      </c>
      <c r="M372" s="11">
        <v>1</v>
      </c>
      <c r="N372" s="15">
        <v>45471</v>
      </c>
      <c r="O372" s="16" t="s">
        <v>4788</v>
      </c>
      <c r="P372" s="16" t="s">
        <v>4789</v>
      </c>
      <c r="Q372" s="16" t="s">
        <v>4790</v>
      </c>
      <c r="R372" s="16" t="s">
        <v>4791</v>
      </c>
      <c r="S372" s="16"/>
      <c r="T372" s="16"/>
      <c r="U372" s="16"/>
      <c r="V372" s="16">
        <f>VALUE(SUBSTITUTE(Table2[[#This Row],[Progress (%)]],"%",""))</f>
        <v>0.41</v>
      </c>
      <c r="W372" s="28">
        <f>IF(Table2[[#This Row],[Progress]]&lt;1,Table2[[#This Row],[Progress]]*100,Table2[[#This Row],[Progress]])</f>
        <v>41</v>
      </c>
      <c r="X372" s="28" t="str">
        <f>Table2[[#This Row],[Column8]]&amp;"%"</f>
        <v>41%</v>
      </c>
      <c r="Y372" s="16">
        <f t="shared" si="77"/>
        <v>5</v>
      </c>
      <c r="Z3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72" s="11" t="str">
        <f>SUBSTITUTE(Table2[[#This Row],[Time_Spent (hrs)]],"mins","")</f>
        <v>2</v>
      </c>
      <c r="AB372" s="41" t="str">
        <f>AA372</f>
        <v>2</v>
      </c>
    </row>
    <row r="373" spans="1:28" ht="22.2" customHeight="1" x14ac:dyDescent="0.25">
      <c r="A373" s="11" t="s">
        <v>959</v>
      </c>
      <c r="B373" s="11" t="s">
        <v>3191</v>
      </c>
      <c r="C373" s="11" t="s">
        <v>960</v>
      </c>
      <c r="D373" s="11" t="s">
        <v>69</v>
      </c>
      <c r="E373" s="11" t="s">
        <v>23</v>
      </c>
      <c r="F373" s="12">
        <v>29</v>
      </c>
      <c r="G373" s="13" t="s">
        <v>961</v>
      </c>
      <c r="H373" s="11" t="s">
        <v>156</v>
      </c>
      <c r="I373" s="11" t="s">
        <v>98</v>
      </c>
      <c r="J373" s="14">
        <v>0.49</v>
      </c>
      <c r="K373" s="11">
        <v>45</v>
      </c>
      <c r="L373" s="11" t="s">
        <v>27</v>
      </c>
      <c r="M373" s="17"/>
      <c r="N373" s="15">
        <v>44854</v>
      </c>
      <c r="O373" s="16"/>
      <c r="P373" s="16"/>
      <c r="Q373" s="16"/>
      <c r="R373" s="16"/>
      <c r="S373" s="16"/>
      <c r="T373" s="16"/>
      <c r="U373" s="16"/>
      <c r="V373" s="16">
        <f>VALUE(SUBSTITUTE(Table2[[#This Row],[Progress (%)]],"%",""))</f>
        <v>0.49</v>
      </c>
      <c r="W373" s="28">
        <f>IF(Table2[[#This Row],[Progress]]&lt;1,Table2[[#This Row],[Progress]]*100,Table2[[#This Row],[Progress]])</f>
        <v>49</v>
      </c>
      <c r="X373" s="28" t="str">
        <f>Table2[[#This Row],[Column8]]&amp;"%"</f>
        <v>49%</v>
      </c>
      <c r="Y373" s="16">
        <f t="shared" si="77"/>
        <v>1</v>
      </c>
      <c r="Z3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73" s="11" t="str">
        <f>SUBSTITUTE(Table2[[#This Row],[Time_Spent (hrs)]],"mins","")</f>
        <v>45</v>
      </c>
      <c r="AB373" s="41">
        <f>AA373/60</f>
        <v>0.75</v>
      </c>
    </row>
    <row r="374" spans="1:28" ht="22.2" customHeight="1" x14ac:dyDescent="0.25">
      <c r="A374" s="11" t="s">
        <v>962</v>
      </c>
      <c r="B374" s="11" t="s">
        <v>3192</v>
      </c>
      <c r="C374" s="11" t="s">
        <v>963</v>
      </c>
      <c r="D374" s="11" t="s">
        <v>69</v>
      </c>
      <c r="E374" s="11" t="s">
        <v>23</v>
      </c>
      <c r="F374" s="12">
        <f>32</f>
        <v>32</v>
      </c>
      <c r="G374" s="13">
        <v>45451</v>
      </c>
      <c r="H374" s="11" t="s">
        <v>18</v>
      </c>
      <c r="I374" s="11" t="s">
        <v>19</v>
      </c>
      <c r="J374" s="14">
        <v>0.81</v>
      </c>
      <c r="K374" s="11">
        <v>1.5</v>
      </c>
      <c r="L374" s="11" t="s">
        <v>27</v>
      </c>
      <c r="M374" s="11">
        <v>1</v>
      </c>
      <c r="N374" s="15">
        <v>45510</v>
      </c>
      <c r="O374" s="16" t="s">
        <v>4330</v>
      </c>
      <c r="P374" s="16" t="s">
        <v>4331</v>
      </c>
      <c r="Q374" s="16" t="s">
        <v>4332</v>
      </c>
      <c r="R374" s="16" t="s">
        <v>4333</v>
      </c>
      <c r="S374" s="16" t="s">
        <v>4334</v>
      </c>
      <c r="T374" s="16" t="s">
        <v>4335</v>
      </c>
      <c r="U374" s="16" t="s">
        <v>4287</v>
      </c>
      <c r="V374" s="16">
        <f>VALUE(SUBSTITUTE(Table2[[#This Row],[Progress (%)]],"%",""))</f>
        <v>0.81</v>
      </c>
      <c r="W374" s="28">
        <f>IF(Table2[[#This Row],[Progress]]&lt;1,Table2[[#This Row],[Progress]]*100,Table2[[#This Row],[Progress]])</f>
        <v>81</v>
      </c>
      <c r="X374" s="28" t="str">
        <f>Table2[[#This Row],[Column8]]&amp;"%"</f>
        <v>81%</v>
      </c>
      <c r="Y374" s="16">
        <f t="shared" si="77"/>
        <v>8</v>
      </c>
      <c r="Z3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74" s="11" t="str">
        <f>SUBSTITUTE(Table2[[#This Row],[Time_Spent (hrs)]],"mins","")</f>
        <v>1.5</v>
      </c>
      <c r="AB374" s="41" t="str">
        <f t="shared" ref="AB374:AB375" si="92">AA374</f>
        <v>1.5</v>
      </c>
    </row>
    <row r="375" spans="1:28" ht="22.2" customHeight="1" x14ac:dyDescent="0.25">
      <c r="A375" s="11" t="s">
        <v>964</v>
      </c>
      <c r="B375" s="11" t="s">
        <v>3193</v>
      </c>
      <c r="C375" s="11" t="s">
        <v>965</v>
      </c>
      <c r="D375" s="11" t="s">
        <v>16</v>
      </c>
      <c r="E375" s="11" t="s">
        <v>56</v>
      </c>
      <c r="F375" s="12">
        <v>41</v>
      </c>
      <c r="G375" s="13" t="s">
        <v>966</v>
      </c>
      <c r="H375" s="11" t="s">
        <v>57</v>
      </c>
      <c r="I375" s="11" t="s">
        <v>32</v>
      </c>
      <c r="J375" s="14">
        <v>0.38</v>
      </c>
      <c r="K375" s="11" t="s">
        <v>38</v>
      </c>
      <c r="L375" s="11" t="s">
        <v>33</v>
      </c>
      <c r="M375" s="11">
        <v>1</v>
      </c>
      <c r="N375" s="15">
        <v>44797</v>
      </c>
      <c r="O375" s="16"/>
      <c r="P375" s="16"/>
      <c r="Q375" s="16"/>
      <c r="R375" s="16"/>
      <c r="S375" s="16"/>
      <c r="T375" s="16"/>
      <c r="U375" s="16"/>
      <c r="V375" s="16">
        <f>VALUE(SUBSTITUTE(Table2[[#This Row],[Progress (%)]],"%",""))</f>
        <v>0.38</v>
      </c>
      <c r="W375" s="28">
        <f>IF(Table2[[#This Row],[Progress]]&lt;1,Table2[[#This Row],[Progress]]*100,Table2[[#This Row],[Progress]])</f>
        <v>38</v>
      </c>
      <c r="X375" s="28" t="str">
        <f>Table2[[#This Row],[Column8]]&amp;"%"</f>
        <v>38%</v>
      </c>
      <c r="Y375" s="16">
        <f t="shared" si="77"/>
        <v>1</v>
      </c>
      <c r="Z3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375" s="11" t="str">
        <f>SUBSTITUTE(Table2[[#This Row],[Time_Spent (hrs)]],"hour","")</f>
        <v xml:space="preserve">1 </v>
      </c>
      <c r="AB375" s="41" t="str">
        <f t="shared" si="92"/>
        <v xml:space="preserve">1 </v>
      </c>
    </row>
    <row r="376" spans="1:28" ht="22.2" customHeight="1" x14ac:dyDescent="0.25">
      <c r="A376" s="11" t="s">
        <v>967</v>
      </c>
      <c r="B376" s="11" t="s">
        <v>3194</v>
      </c>
      <c r="C376" s="11" t="s">
        <v>968</v>
      </c>
      <c r="D376" s="11" t="s">
        <v>16</v>
      </c>
      <c r="E376" s="11" t="s">
        <v>23</v>
      </c>
      <c r="F376" s="18">
        <f>32</f>
        <v>32</v>
      </c>
      <c r="G376" s="13">
        <v>45384</v>
      </c>
      <c r="H376" s="11" t="s">
        <v>97</v>
      </c>
      <c r="I376" s="11" t="s">
        <v>98</v>
      </c>
      <c r="J376" s="14">
        <v>0.22</v>
      </c>
      <c r="K376" s="11">
        <v>45</v>
      </c>
      <c r="L376" s="11" t="s">
        <v>33</v>
      </c>
      <c r="M376" s="11">
        <v>5</v>
      </c>
      <c r="N376" s="15">
        <v>45326</v>
      </c>
      <c r="O376" s="16" t="s">
        <v>4240</v>
      </c>
      <c r="P376" s="16" t="s">
        <v>4792</v>
      </c>
      <c r="Q376" s="16" t="s">
        <v>4793</v>
      </c>
      <c r="R376" s="16"/>
      <c r="S376" s="16"/>
      <c r="T376" s="16"/>
      <c r="U376" s="16"/>
      <c r="V376" s="16">
        <f>VALUE(SUBSTITUTE(Table2[[#This Row],[Progress (%)]],"%",""))</f>
        <v>0.22</v>
      </c>
      <c r="W376" s="28">
        <f>IF(Table2[[#This Row],[Progress]]&lt;1,Table2[[#This Row],[Progress]]*100,Table2[[#This Row],[Progress]])</f>
        <v>22</v>
      </c>
      <c r="X376" s="28" t="str">
        <f>Table2[[#This Row],[Column8]]&amp;"%"</f>
        <v>22%</v>
      </c>
      <c r="Y376" s="16">
        <f t="shared" si="77"/>
        <v>4</v>
      </c>
      <c r="Z3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76" s="11" t="str">
        <f>SUBSTITUTE(Table2[[#This Row],[Time_Spent (hrs)]],"mins","")</f>
        <v>45</v>
      </c>
      <c r="AB376" s="41">
        <f t="shared" ref="AB376:AB377" si="93">AA376/60</f>
        <v>0.75</v>
      </c>
    </row>
    <row r="377" spans="1:28" ht="22.2" customHeight="1" x14ac:dyDescent="0.25">
      <c r="A377" s="11" t="s">
        <v>969</v>
      </c>
      <c r="B377" s="11" t="s">
        <v>3195</v>
      </c>
      <c r="C377" s="11" t="s">
        <v>970</v>
      </c>
      <c r="D377" s="11" t="s">
        <v>16</v>
      </c>
      <c r="E377" s="11" t="s">
        <v>23</v>
      </c>
      <c r="F377" s="12">
        <f>32</f>
        <v>32</v>
      </c>
      <c r="G377" s="13">
        <v>45748</v>
      </c>
      <c r="H377" s="11" t="s">
        <v>18</v>
      </c>
      <c r="I377" s="11" t="s">
        <v>19</v>
      </c>
      <c r="J377" s="14">
        <v>0.43</v>
      </c>
      <c r="K377" s="11">
        <v>45</v>
      </c>
      <c r="L377" s="11" t="s">
        <v>27</v>
      </c>
      <c r="M377" s="17"/>
      <c r="N377" s="15">
        <v>45661</v>
      </c>
      <c r="O377" s="16" t="s">
        <v>4111</v>
      </c>
      <c r="P377" s="16" t="s">
        <v>4112</v>
      </c>
      <c r="Q377" s="16"/>
      <c r="R377" s="16"/>
      <c r="S377" s="16"/>
      <c r="T377" s="16"/>
      <c r="U377" s="16"/>
      <c r="V377" s="16">
        <f>VALUE(SUBSTITUTE(Table2[[#This Row],[Progress (%)]],"%",""))</f>
        <v>0.43</v>
      </c>
      <c r="W377" s="28">
        <f>IF(Table2[[#This Row],[Progress]]&lt;1,Table2[[#This Row],[Progress]]*100,Table2[[#This Row],[Progress]])</f>
        <v>43</v>
      </c>
      <c r="X377" s="28" t="str">
        <f>Table2[[#This Row],[Column8]]&amp;"%"</f>
        <v>43%</v>
      </c>
      <c r="Y377" s="16">
        <f t="shared" si="77"/>
        <v>3</v>
      </c>
      <c r="Z3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77" s="11" t="str">
        <f>SUBSTITUTE(Table2[[#This Row],[Time_Spent (hrs)]],"mins","")</f>
        <v>45</v>
      </c>
      <c r="AB377" s="41">
        <f t="shared" si="93"/>
        <v>0.75</v>
      </c>
    </row>
    <row r="378" spans="1:28" ht="22.2" customHeight="1" x14ac:dyDescent="0.25">
      <c r="A378" s="11" t="s">
        <v>971</v>
      </c>
      <c r="B378" s="11" t="s">
        <v>3196</v>
      </c>
      <c r="C378" s="11" t="s">
        <v>972</v>
      </c>
      <c r="D378" s="11" t="s">
        <v>69</v>
      </c>
      <c r="E378" s="11" t="s">
        <v>23</v>
      </c>
      <c r="F378" s="18">
        <f>32</f>
        <v>32</v>
      </c>
      <c r="G378" s="13" t="s">
        <v>973</v>
      </c>
      <c r="H378" s="11" t="s">
        <v>42</v>
      </c>
      <c r="I378" s="11" t="s">
        <v>32</v>
      </c>
      <c r="J378" s="14">
        <v>0.3</v>
      </c>
      <c r="K378" s="11" t="s">
        <v>38</v>
      </c>
      <c r="L378" s="11" t="s">
        <v>27</v>
      </c>
      <c r="M378" s="11">
        <v>5</v>
      </c>
      <c r="N378" s="15">
        <v>44950</v>
      </c>
      <c r="O378" s="16" t="s">
        <v>4346</v>
      </c>
      <c r="P378" s="16" t="s">
        <v>4347</v>
      </c>
      <c r="Q378" s="16" t="s">
        <v>4702</v>
      </c>
      <c r="R378" s="16" t="s">
        <v>4416</v>
      </c>
      <c r="S378" s="16" t="s">
        <v>4417</v>
      </c>
      <c r="T378" s="16" t="s">
        <v>4418</v>
      </c>
      <c r="U378" s="16"/>
      <c r="V378" s="16">
        <f>VALUE(SUBSTITUTE(Table2[[#This Row],[Progress (%)]],"%",""))</f>
        <v>0.3</v>
      </c>
      <c r="W378" s="28">
        <f>IF(Table2[[#This Row],[Progress]]&lt;1,Table2[[#This Row],[Progress]]*100,Table2[[#This Row],[Progress]])</f>
        <v>30</v>
      </c>
      <c r="X378" s="28" t="str">
        <f>Table2[[#This Row],[Column8]]&amp;"%"</f>
        <v>30%</v>
      </c>
      <c r="Y378" s="16">
        <f t="shared" si="77"/>
        <v>7</v>
      </c>
      <c r="Z3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78" s="11" t="str">
        <f>SUBSTITUTE(Table2[[#This Row],[Time_Spent (hrs)]],"hour","")</f>
        <v xml:space="preserve">1 </v>
      </c>
      <c r="AB378" s="41" t="str">
        <f>AA378</f>
        <v xml:space="preserve">1 </v>
      </c>
    </row>
    <row r="379" spans="1:28" ht="22.2" customHeight="1" x14ac:dyDescent="0.25">
      <c r="A379" s="11" t="s">
        <v>974</v>
      </c>
      <c r="B379" s="11" t="s">
        <v>3197</v>
      </c>
      <c r="C379" s="11" t="s">
        <v>975</v>
      </c>
      <c r="D379" s="11" t="s">
        <v>16</v>
      </c>
      <c r="E379" s="11" t="s">
        <v>23</v>
      </c>
      <c r="F379" s="12">
        <f>32</f>
        <v>32</v>
      </c>
      <c r="G379" s="13" t="s">
        <v>976</v>
      </c>
      <c r="H379" s="11" t="s">
        <v>198</v>
      </c>
      <c r="I379" s="11" t="s">
        <v>19</v>
      </c>
      <c r="J379" s="14">
        <v>0.38</v>
      </c>
      <c r="K379" s="11">
        <v>45</v>
      </c>
      <c r="L379" s="11" t="s">
        <v>27</v>
      </c>
      <c r="M379" s="11">
        <v>1</v>
      </c>
      <c r="N379" s="15">
        <v>44735</v>
      </c>
      <c r="O379" s="16"/>
      <c r="P379" s="16"/>
      <c r="Q379" s="16"/>
      <c r="R379" s="16"/>
      <c r="S379" s="16"/>
      <c r="T379" s="16"/>
      <c r="U379" s="16"/>
      <c r="V379" s="16">
        <f>VALUE(SUBSTITUTE(Table2[[#This Row],[Progress (%)]],"%",""))</f>
        <v>0.38</v>
      </c>
      <c r="W379" s="28">
        <f>IF(Table2[[#This Row],[Progress]]&lt;1,Table2[[#This Row],[Progress]]*100,Table2[[#This Row],[Progress]])</f>
        <v>38</v>
      </c>
      <c r="X379" s="28" t="str">
        <f>Table2[[#This Row],[Column8]]&amp;"%"</f>
        <v>38%</v>
      </c>
      <c r="Y379" s="16">
        <f t="shared" si="77"/>
        <v>1</v>
      </c>
      <c r="Z3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79" s="11" t="str">
        <f>SUBSTITUTE(Table2[[#This Row],[Time_Spent (hrs)]],"mins","")</f>
        <v>45</v>
      </c>
      <c r="AB379" s="41">
        <f>AA379/60</f>
        <v>0.75</v>
      </c>
    </row>
    <row r="380" spans="1:28" ht="22.2" customHeight="1" x14ac:dyDescent="0.25">
      <c r="A380" s="11" t="s">
        <v>977</v>
      </c>
      <c r="B380" s="11" t="s">
        <v>3198</v>
      </c>
      <c r="C380" s="11" t="s">
        <v>978</v>
      </c>
      <c r="D380" s="11" t="s">
        <v>16</v>
      </c>
      <c r="E380" s="11" t="s">
        <v>64</v>
      </c>
      <c r="F380" s="18">
        <f>32</f>
        <v>32</v>
      </c>
      <c r="G380" s="13">
        <v>45202</v>
      </c>
      <c r="H380" s="11" t="s">
        <v>25</v>
      </c>
      <c r="I380" s="11" t="s">
        <v>26</v>
      </c>
      <c r="J380" s="14">
        <v>0.45</v>
      </c>
      <c r="K380" s="11">
        <v>1.5</v>
      </c>
      <c r="L380" s="11" t="s">
        <v>33</v>
      </c>
      <c r="M380" s="11">
        <v>2</v>
      </c>
      <c r="N380" s="15">
        <v>44995</v>
      </c>
      <c r="O380" s="16" t="s">
        <v>4756</v>
      </c>
      <c r="P380" s="16" t="s">
        <v>4491</v>
      </c>
      <c r="Q380" s="16"/>
      <c r="R380" s="16"/>
      <c r="S380" s="16"/>
      <c r="T380" s="16"/>
      <c r="U380" s="16"/>
      <c r="V380" s="16">
        <f>VALUE(SUBSTITUTE(Table2[[#This Row],[Progress (%)]],"%",""))</f>
        <v>0.45</v>
      </c>
      <c r="W380" s="28">
        <f>IF(Table2[[#This Row],[Progress]]&lt;1,Table2[[#This Row],[Progress]]*100,Table2[[#This Row],[Progress]])</f>
        <v>45</v>
      </c>
      <c r="X380" s="28" t="str">
        <f>Table2[[#This Row],[Column8]]&amp;"%"</f>
        <v>45%</v>
      </c>
      <c r="Y380" s="16">
        <f t="shared" si="77"/>
        <v>3</v>
      </c>
      <c r="Z3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80" s="11" t="str">
        <f>SUBSTITUTE(Table2[[#This Row],[Time_Spent (hrs)]],"mins","")</f>
        <v>1.5</v>
      </c>
      <c r="AB380" s="41" t="str">
        <f t="shared" ref="AB380:AB382" si="94">AA380</f>
        <v>1.5</v>
      </c>
    </row>
    <row r="381" spans="1:28" ht="22.2" customHeight="1" x14ac:dyDescent="0.25">
      <c r="A381" s="11" t="s">
        <v>979</v>
      </c>
      <c r="B381" s="11" t="s">
        <v>3199</v>
      </c>
      <c r="C381" s="11" t="s">
        <v>980</v>
      </c>
      <c r="D381" s="11" t="s">
        <v>16</v>
      </c>
      <c r="E381" s="11" t="s">
        <v>36</v>
      </c>
      <c r="F381" s="12">
        <f>32</f>
        <v>32</v>
      </c>
      <c r="G381" s="13" t="s">
        <v>155</v>
      </c>
      <c r="H381" s="11" t="s">
        <v>66</v>
      </c>
      <c r="I381" s="11" t="s">
        <v>26</v>
      </c>
      <c r="J381" s="14">
        <v>0.61</v>
      </c>
      <c r="K381" s="11" t="s">
        <v>38</v>
      </c>
      <c r="L381" s="11" t="s">
        <v>33</v>
      </c>
      <c r="M381" s="11">
        <v>2</v>
      </c>
      <c r="N381" s="15">
        <v>44940</v>
      </c>
      <c r="O381" s="16" t="s">
        <v>4100</v>
      </c>
      <c r="P381" s="16"/>
      <c r="Q381" s="16"/>
      <c r="R381" s="16"/>
      <c r="S381" s="16"/>
      <c r="T381" s="16"/>
      <c r="U381" s="16"/>
      <c r="V381" s="16">
        <f>VALUE(SUBSTITUTE(Table2[[#This Row],[Progress (%)]],"%",""))</f>
        <v>0.61</v>
      </c>
      <c r="W381" s="28">
        <f>IF(Table2[[#This Row],[Progress]]&lt;1,Table2[[#This Row],[Progress]]*100,Table2[[#This Row],[Progress]])</f>
        <v>61</v>
      </c>
      <c r="X381" s="28" t="str">
        <f>Table2[[#This Row],[Column8]]&amp;"%"</f>
        <v>61%</v>
      </c>
      <c r="Y381" s="16">
        <f t="shared" si="77"/>
        <v>2</v>
      </c>
      <c r="Z3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81" s="11" t="str">
        <f>SUBSTITUTE(Table2[[#This Row],[Time_Spent (hrs)]],"hour","")</f>
        <v xml:space="preserve">1 </v>
      </c>
      <c r="AB381" s="41" t="str">
        <f t="shared" si="94"/>
        <v xml:space="preserve">1 </v>
      </c>
    </row>
    <row r="382" spans="1:28" ht="22.2" customHeight="1" x14ac:dyDescent="0.25">
      <c r="A382" s="11" t="s">
        <v>981</v>
      </c>
      <c r="B382" s="11" t="s">
        <v>3200</v>
      </c>
      <c r="C382" s="11" t="s">
        <v>982</v>
      </c>
      <c r="D382" s="11" t="s">
        <v>16</v>
      </c>
      <c r="E382" s="11" t="s">
        <v>23</v>
      </c>
      <c r="F382" s="12">
        <f>32</f>
        <v>32</v>
      </c>
      <c r="G382" s="13" t="s">
        <v>114</v>
      </c>
      <c r="H382" s="11" t="s">
        <v>18</v>
      </c>
      <c r="I382" s="11" t="s">
        <v>19</v>
      </c>
      <c r="J382" s="14">
        <v>0.55000000000000004</v>
      </c>
      <c r="K382" s="11">
        <v>2</v>
      </c>
      <c r="L382" s="11" t="s">
        <v>27</v>
      </c>
      <c r="M382" s="11">
        <v>4</v>
      </c>
      <c r="N382" s="15">
        <v>45373</v>
      </c>
      <c r="O382" s="16" t="s">
        <v>4104</v>
      </c>
      <c r="P382" s="16" t="s">
        <v>4105</v>
      </c>
      <c r="Q382" s="16" t="s">
        <v>4106</v>
      </c>
      <c r="R382" s="16" t="s">
        <v>4107</v>
      </c>
      <c r="S382" s="16" t="s">
        <v>4108</v>
      </c>
      <c r="T382" s="16"/>
      <c r="U382" s="16"/>
      <c r="V382" s="16">
        <f>VALUE(SUBSTITUTE(Table2[[#This Row],[Progress (%)]],"%",""))</f>
        <v>0.55000000000000004</v>
      </c>
      <c r="W382" s="28">
        <f>IF(Table2[[#This Row],[Progress]]&lt;1,Table2[[#This Row],[Progress]]*100,Table2[[#This Row],[Progress]])</f>
        <v>55.000000000000007</v>
      </c>
      <c r="X382" s="28" t="str">
        <f>Table2[[#This Row],[Column8]]&amp;"%"</f>
        <v>55%</v>
      </c>
      <c r="Y382" s="16">
        <f t="shared" si="77"/>
        <v>6</v>
      </c>
      <c r="Z3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82" s="11" t="str">
        <f>SUBSTITUTE(Table2[[#This Row],[Time_Spent (hrs)]],"mins","")</f>
        <v>2</v>
      </c>
      <c r="AB382" s="41" t="str">
        <f t="shared" si="94"/>
        <v>2</v>
      </c>
    </row>
    <row r="383" spans="1:28" ht="22.2" customHeight="1" x14ac:dyDescent="0.25">
      <c r="A383" s="11" t="s">
        <v>983</v>
      </c>
      <c r="B383" s="11" t="s">
        <v>3201</v>
      </c>
      <c r="C383" s="11" t="s">
        <v>984</v>
      </c>
      <c r="D383" s="11" t="s">
        <v>69</v>
      </c>
      <c r="E383" s="11" t="s">
        <v>41</v>
      </c>
      <c r="F383" s="12">
        <f>32</f>
        <v>32</v>
      </c>
      <c r="G383" s="13" t="s">
        <v>433</v>
      </c>
      <c r="H383" s="11" t="s">
        <v>66</v>
      </c>
      <c r="I383" s="11" t="s">
        <v>26</v>
      </c>
      <c r="J383" s="14">
        <v>0.41</v>
      </c>
      <c r="K383" s="11">
        <v>45</v>
      </c>
      <c r="L383" s="11" t="s">
        <v>27</v>
      </c>
      <c r="M383" s="11">
        <v>5</v>
      </c>
      <c r="N383" s="15">
        <v>44847</v>
      </c>
      <c r="O383" s="16" t="s">
        <v>4116</v>
      </c>
      <c r="P383" s="16" t="s">
        <v>4413</v>
      </c>
      <c r="Q383" s="16" t="s">
        <v>4414</v>
      </c>
      <c r="R383" s="16" t="s">
        <v>4415</v>
      </c>
      <c r="S383" s="16" t="s">
        <v>4775</v>
      </c>
      <c r="T383" s="16"/>
      <c r="U383" s="16"/>
      <c r="V383" s="16">
        <f>VALUE(SUBSTITUTE(Table2[[#This Row],[Progress (%)]],"%",""))</f>
        <v>0.41</v>
      </c>
      <c r="W383" s="28">
        <f>IF(Table2[[#This Row],[Progress]]&lt;1,Table2[[#This Row],[Progress]]*100,Table2[[#This Row],[Progress]])</f>
        <v>41</v>
      </c>
      <c r="X383" s="28" t="str">
        <f>Table2[[#This Row],[Column8]]&amp;"%"</f>
        <v>41%</v>
      </c>
      <c r="Y383" s="16">
        <f t="shared" si="77"/>
        <v>6</v>
      </c>
      <c r="Z3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83" s="11" t="str">
        <f>SUBSTITUTE(Table2[[#This Row],[Time_Spent (hrs)]],"mins","")</f>
        <v>45</v>
      </c>
      <c r="AB383" s="41">
        <f t="shared" ref="AB383:AB385" si="95">AA383/60</f>
        <v>0.75</v>
      </c>
    </row>
    <row r="384" spans="1:28" ht="22.2" customHeight="1" x14ac:dyDescent="0.25">
      <c r="A384" s="11" t="s">
        <v>985</v>
      </c>
      <c r="B384" s="11" t="s">
        <v>3202</v>
      </c>
      <c r="C384" s="11" t="s">
        <v>986</v>
      </c>
      <c r="D384" s="11" t="s">
        <v>69</v>
      </c>
      <c r="E384" s="11" t="s">
        <v>36</v>
      </c>
      <c r="F384" s="18">
        <f>32</f>
        <v>32</v>
      </c>
      <c r="G384" s="13">
        <v>44814</v>
      </c>
      <c r="H384" s="11" t="s">
        <v>111</v>
      </c>
      <c r="I384" s="11" t="s">
        <v>98</v>
      </c>
      <c r="J384" s="14">
        <v>0.43</v>
      </c>
      <c r="K384" s="11" t="s">
        <v>50</v>
      </c>
      <c r="L384" s="11" t="s">
        <v>33</v>
      </c>
      <c r="M384" s="11">
        <v>1</v>
      </c>
      <c r="N384" s="15">
        <v>44843</v>
      </c>
      <c r="O384" s="16" t="s">
        <v>4668</v>
      </c>
      <c r="P384" s="16" t="s">
        <v>4794</v>
      </c>
      <c r="Q384" s="16" t="s">
        <v>4372</v>
      </c>
      <c r="R384" s="16" t="s">
        <v>4373</v>
      </c>
      <c r="S384" s="16"/>
      <c r="T384" s="16"/>
      <c r="U384" s="16"/>
      <c r="V384" s="16">
        <f>VALUE(SUBSTITUTE(Table2[[#This Row],[Progress (%)]],"%",""))</f>
        <v>0.43</v>
      </c>
      <c r="W384" s="28">
        <f>IF(Table2[[#This Row],[Progress]]&lt;1,Table2[[#This Row],[Progress]]*100,Table2[[#This Row],[Progress]])</f>
        <v>43</v>
      </c>
      <c r="X384" s="28" t="str">
        <f>Table2[[#This Row],[Column8]]&amp;"%"</f>
        <v>43%</v>
      </c>
      <c r="Y384" s="16">
        <f t="shared" si="77"/>
        <v>5</v>
      </c>
      <c r="Z3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84" s="11" t="str">
        <f>SUBSTITUTE(Table2[[#This Row],[Time_Spent (hrs)]],"minutes","")</f>
        <v xml:space="preserve">120 </v>
      </c>
      <c r="AB384" s="41">
        <f t="shared" si="95"/>
        <v>2</v>
      </c>
    </row>
    <row r="385" spans="1:28" ht="22.2" customHeight="1" x14ac:dyDescent="0.25">
      <c r="A385" s="11" t="s">
        <v>987</v>
      </c>
      <c r="B385" s="11" t="s">
        <v>3203</v>
      </c>
      <c r="C385" s="11" t="s">
        <v>988</v>
      </c>
      <c r="D385" s="11" t="s">
        <v>16</v>
      </c>
      <c r="E385" s="11" t="s">
        <v>64</v>
      </c>
      <c r="F385" s="18">
        <f>32</f>
        <v>32</v>
      </c>
      <c r="G385" s="13">
        <v>44780</v>
      </c>
      <c r="H385" s="11" t="s">
        <v>156</v>
      </c>
      <c r="I385" s="11" t="s">
        <v>98</v>
      </c>
      <c r="J385" s="14">
        <v>0.5</v>
      </c>
      <c r="K385" s="11">
        <v>45</v>
      </c>
      <c r="L385" s="11" t="s">
        <v>27</v>
      </c>
      <c r="M385" s="17"/>
      <c r="N385" s="15">
        <v>44750</v>
      </c>
      <c r="O385" s="16" t="s">
        <v>4795</v>
      </c>
      <c r="P385" s="16" t="s">
        <v>4796</v>
      </c>
      <c r="Q385" s="16" t="s">
        <v>4797</v>
      </c>
      <c r="R385" s="16" t="s">
        <v>4798</v>
      </c>
      <c r="S385" s="16" t="s">
        <v>4799</v>
      </c>
      <c r="T385" s="16" t="s">
        <v>4078</v>
      </c>
      <c r="U385" s="16" t="s">
        <v>4079</v>
      </c>
      <c r="V385" s="16">
        <f>VALUE(SUBSTITUTE(Table2[[#This Row],[Progress (%)]],"%",""))</f>
        <v>0.5</v>
      </c>
      <c r="W385" s="28">
        <f>IF(Table2[[#This Row],[Progress]]&lt;1,Table2[[#This Row],[Progress]]*100,Table2[[#This Row],[Progress]])</f>
        <v>50</v>
      </c>
      <c r="X385" s="28" t="str">
        <f>Table2[[#This Row],[Column8]]&amp;"%"</f>
        <v>50%</v>
      </c>
      <c r="Y385" s="16">
        <f t="shared" si="77"/>
        <v>8</v>
      </c>
      <c r="Z3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85" s="11" t="str">
        <f>SUBSTITUTE(Table2[[#This Row],[Time_Spent (hrs)]],"mins","")</f>
        <v>45</v>
      </c>
      <c r="AB385" s="41">
        <f t="shared" si="95"/>
        <v>0.75</v>
      </c>
    </row>
    <row r="386" spans="1:28" ht="22.2" customHeight="1" x14ac:dyDescent="0.25">
      <c r="A386" s="11" t="s">
        <v>989</v>
      </c>
      <c r="B386" s="11" t="s">
        <v>3204</v>
      </c>
      <c r="C386" s="11" t="s">
        <v>990</v>
      </c>
      <c r="D386" s="11" t="s">
        <v>69</v>
      </c>
      <c r="E386" s="11" t="s">
        <v>36</v>
      </c>
      <c r="F386" s="18">
        <f>32</f>
        <v>32</v>
      </c>
      <c r="G386" s="13">
        <v>45994</v>
      </c>
      <c r="H386" s="11" t="s">
        <v>66</v>
      </c>
      <c r="I386" s="11" t="s">
        <v>26</v>
      </c>
      <c r="J386" s="14">
        <v>0.46</v>
      </c>
      <c r="K386" s="11" t="s">
        <v>38</v>
      </c>
      <c r="L386" s="11" t="s">
        <v>33</v>
      </c>
      <c r="M386" s="11">
        <v>3</v>
      </c>
      <c r="N386" s="15">
        <v>45728</v>
      </c>
      <c r="O386" s="16" t="s">
        <v>4767</v>
      </c>
      <c r="P386" s="16"/>
      <c r="Q386" s="16"/>
      <c r="R386" s="16"/>
      <c r="S386" s="16"/>
      <c r="T386" s="16"/>
      <c r="U386" s="16"/>
      <c r="V386" s="16">
        <f>VALUE(SUBSTITUTE(Table2[[#This Row],[Progress (%)]],"%",""))</f>
        <v>0.46</v>
      </c>
      <c r="W386" s="28">
        <f>IF(Table2[[#This Row],[Progress]]&lt;1,Table2[[#This Row],[Progress]]*100,Table2[[#This Row],[Progress]])</f>
        <v>46</v>
      </c>
      <c r="X386" s="28" t="str">
        <f>Table2[[#This Row],[Column8]]&amp;"%"</f>
        <v>46%</v>
      </c>
      <c r="Y386" s="16">
        <f t="shared" ref="Y386:Y449" si="96">COUNTA(N386:U386)</f>
        <v>2</v>
      </c>
      <c r="Z3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86" s="11" t="str">
        <f>SUBSTITUTE(Table2[[#This Row],[Time_Spent (hrs)]],"hour","")</f>
        <v xml:space="preserve">1 </v>
      </c>
      <c r="AB386" s="41" t="str">
        <f t="shared" ref="AB386:AB389" si="97">AA386</f>
        <v xml:space="preserve">1 </v>
      </c>
    </row>
    <row r="387" spans="1:28" ht="22.2" customHeight="1" x14ac:dyDescent="0.25">
      <c r="A387" s="11" t="s">
        <v>991</v>
      </c>
      <c r="B387" s="11" t="s">
        <v>3205</v>
      </c>
      <c r="C387" s="11" t="s">
        <v>992</v>
      </c>
      <c r="D387" s="11" t="s">
        <v>16</v>
      </c>
      <c r="E387" s="11" t="s">
        <v>56</v>
      </c>
      <c r="F387" s="12">
        <v>41</v>
      </c>
      <c r="G387" s="13" t="s">
        <v>993</v>
      </c>
      <c r="H387" s="11" t="s">
        <v>66</v>
      </c>
      <c r="I387" s="11" t="s">
        <v>26</v>
      </c>
      <c r="J387" s="14">
        <v>0.28999999999999998</v>
      </c>
      <c r="K387" s="11">
        <v>1.5</v>
      </c>
      <c r="L387" s="11" t="s">
        <v>27</v>
      </c>
      <c r="M387" s="11">
        <v>2</v>
      </c>
      <c r="N387" s="15">
        <v>45198</v>
      </c>
      <c r="O387" s="16" t="s">
        <v>4800</v>
      </c>
      <c r="P387" s="16" t="s">
        <v>4801</v>
      </c>
      <c r="Q387" s="16" t="s">
        <v>4802</v>
      </c>
      <c r="R387" s="16" t="s">
        <v>4803</v>
      </c>
      <c r="S387" s="16" t="s">
        <v>4804</v>
      </c>
      <c r="T387" s="16" t="s">
        <v>4805</v>
      </c>
      <c r="U387" s="16" t="s">
        <v>4806</v>
      </c>
      <c r="V387" s="16">
        <f>VALUE(SUBSTITUTE(Table2[[#This Row],[Progress (%)]],"%",""))</f>
        <v>0.28999999999999998</v>
      </c>
      <c r="W387" s="28">
        <f>IF(Table2[[#This Row],[Progress]]&lt;1,Table2[[#This Row],[Progress]]*100,Table2[[#This Row],[Progress]])</f>
        <v>28.999999999999996</v>
      </c>
      <c r="X387" s="28" t="str">
        <f>Table2[[#This Row],[Column8]]&amp;"%"</f>
        <v>29%</v>
      </c>
      <c r="Y387" s="16">
        <f t="shared" si="96"/>
        <v>8</v>
      </c>
      <c r="Z3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387" s="11" t="str">
        <f>SUBSTITUTE(Table2[[#This Row],[Time_Spent (hrs)]],"mins","")</f>
        <v>1.5</v>
      </c>
      <c r="AB387" s="41" t="str">
        <f t="shared" si="97"/>
        <v>1.5</v>
      </c>
    </row>
    <row r="388" spans="1:28" ht="22.2" customHeight="1" x14ac:dyDescent="0.25">
      <c r="A388" s="11" t="s">
        <v>994</v>
      </c>
      <c r="B388" s="11" t="s">
        <v>3206</v>
      </c>
      <c r="C388" s="11" t="s">
        <v>87</v>
      </c>
      <c r="D388" s="11" t="s">
        <v>16</v>
      </c>
      <c r="E388" s="11" t="s">
        <v>23</v>
      </c>
      <c r="F388" s="12">
        <v>24</v>
      </c>
      <c r="G388" s="13" t="s">
        <v>995</v>
      </c>
      <c r="H388" s="11" t="s">
        <v>111</v>
      </c>
      <c r="I388" s="11" t="s">
        <v>98</v>
      </c>
      <c r="J388" s="14">
        <v>0.14000000000000001</v>
      </c>
      <c r="K388" s="11">
        <v>2</v>
      </c>
      <c r="L388" s="11" t="s">
        <v>27</v>
      </c>
      <c r="M388" s="11">
        <v>3</v>
      </c>
      <c r="N388" s="15">
        <v>45246</v>
      </c>
      <c r="O388" s="16"/>
      <c r="P388" s="16"/>
      <c r="Q388" s="16"/>
      <c r="R388" s="16"/>
      <c r="S388" s="16"/>
      <c r="T388" s="16"/>
      <c r="U388" s="16"/>
      <c r="V388" s="16">
        <f>VALUE(SUBSTITUTE(Table2[[#This Row],[Progress (%)]],"%",""))</f>
        <v>0.14000000000000001</v>
      </c>
      <c r="W388" s="28">
        <f>IF(Table2[[#This Row],[Progress]]&lt;1,Table2[[#This Row],[Progress]]*100,Table2[[#This Row],[Progress]])</f>
        <v>14.000000000000002</v>
      </c>
      <c r="X388" s="28" t="str">
        <f>Table2[[#This Row],[Column8]]&amp;"%"</f>
        <v>14%</v>
      </c>
      <c r="Y388" s="16">
        <f t="shared" si="96"/>
        <v>1</v>
      </c>
      <c r="Z3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88" s="11" t="str">
        <f>SUBSTITUTE(Table2[[#This Row],[Time_Spent (hrs)]],"mins","")</f>
        <v>2</v>
      </c>
      <c r="AB388" s="41" t="str">
        <f t="shared" si="97"/>
        <v>2</v>
      </c>
    </row>
    <row r="389" spans="1:28" ht="22.2" customHeight="1" x14ac:dyDescent="0.25">
      <c r="A389" s="11" t="s">
        <v>996</v>
      </c>
      <c r="B389" s="11" t="s">
        <v>3207</v>
      </c>
      <c r="C389" s="11" t="s">
        <v>997</v>
      </c>
      <c r="D389" s="11" t="s">
        <v>69</v>
      </c>
      <c r="E389" s="11" t="s">
        <v>36</v>
      </c>
      <c r="F389" s="12">
        <v>23</v>
      </c>
      <c r="G389" s="13" t="s">
        <v>441</v>
      </c>
      <c r="H389" s="11" t="s">
        <v>53</v>
      </c>
      <c r="I389" s="11" t="s">
        <v>26</v>
      </c>
      <c r="J389" s="14">
        <v>0.02</v>
      </c>
      <c r="K389" s="11" t="s">
        <v>38</v>
      </c>
      <c r="L389" s="11" t="s">
        <v>33</v>
      </c>
      <c r="M389" s="11">
        <v>4</v>
      </c>
      <c r="N389" s="15">
        <v>45156</v>
      </c>
      <c r="O389" s="16" t="s">
        <v>4422</v>
      </c>
      <c r="P389" s="16" t="s">
        <v>4423</v>
      </c>
      <c r="Q389" s="16"/>
      <c r="R389" s="16"/>
      <c r="S389" s="16"/>
      <c r="T389" s="16"/>
      <c r="U389" s="16"/>
      <c r="V389" s="16">
        <f>VALUE(SUBSTITUTE(Table2[[#This Row],[Progress (%)]],"%",""))</f>
        <v>0.02</v>
      </c>
      <c r="W389" s="28">
        <f>IF(Table2[[#This Row],[Progress]]&lt;1,Table2[[#This Row],[Progress]]*100,Table2[[#This Row],[Progress]])</f>
        <v>2</v>
      </c>
      <c r="X389" s="28" t="str">
        <f>Table2[[#This Row],[Column8]]&amp;"%"</f>
        <v>2%</v>
      </c>
      <c r="Y389" s="16">
        <f t="shared" si="96"/>
        <v>3</v>
      </c>
      <c r="Z3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89" s="11" t="str">
        <f>SUBSTITUTE(Table2[[#This Row],[Time_Spent (hrs)]],"hour","")</f>
        <v xml:space="preserve">1 </v>
      </c>
      <c r="AB389" s="41" t="str">
        <f t="shared" si="97"/>
        <v xml:space="preserve">1 </v>
      </c>
    </row>
    <row r="390" spans="1:28" ht="22.2" customHeight="1" x14ac:dyDescent="0.25">
      <c r="A390" s="11" t="s">
        <v>998</v>
      </c>
      <c r="B390" s="11" t="s">
        <v>3208</v>
      </c>
      <c r="C390" s="11" t="s">
        <v>999</v>
      </c>
      <c r="D390" s="11" t="s">
        <v>16</v>
      </c>
      <c r="E390" s="11" t="s">
        <v>56</v>
      </c>
      <c r="F390" s="18">
        <f>32</f>
        <v>32</v>
      </c>
      <c r="G390" s="13" t="s">
        <v>1000</v>
      </c>
      <c r="H390" s="11" t="s">
        <v>53</v>
      </c>
      <c r="I390" s="11" t="s">
        <v>26</v>
      </c>
      <c r="J390" s="14">
        <v>0.01</v>
      </c>
      <c r="K390" s="11" t="s">
        <v>50</v>
      </c>
      <c r="L390" s="11" t="s">
        <v>33</v>
      </c>
      <c r="M390" s="11">
        <v>1</v>
      </c>
      <c r="N390" s="15">
        <v>45158</v>
      </c>
      <c r="O390" s="16"/>
      <c r="P390" s="16"/>
      <c r="Q390" s="16"/>
      <c r="R390" s="16"/>
      <c r="S390" s="16"/>
      <c r="T390" s="16"/>
      <c r="U390" s="16"/>
      <c r="V390" s="16">
        <f>VALUE(SUBSTITUTE(Table2[[#This Row],[Progress (%)]],"%",""))</f>
        <v>0.01</v>
      </c>
      <c r="W390" s="28">
        <f>IF(Table2[[#This Row],[Progress]]&lt;1,Table2[[#This Row],[Progress]]*100,Table2[[#This Row],[Progress]])</f>
        <v>1</v>
      </c>
      <c r="X390" s="28" t="str">
        <f>Table2[[#This Row],[Column8]]&amp;"%"</f>
        <v>1%</v>
      </c>
      <c r="Y390" s="16">
        <f t="shared" si="96"/>
        <v>1</v>
      </c>
      <c r="Z3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90" s="11" t="str">
        <f>SUBSTITUTE(Table2[[#This Row],[Time_Spent (hrs)]],"minutes","")</f>
        <v xml:space="preserve">120 </v>
      </c>
      <c r="AB390" s="41">
        <f t="shared" ref="AB390:AB396" si="98">AA390/60</f>
        <v>2</v>
      </c>
    </row>
    <row r="391" spans="1:28" ht="22.2" customHeight="1" x14ac:dyDescent="0.25">
      <c r="A391" s="11" t="s">
        <v>1001</v>
      </c>
      <c r="B391" s="11" t="s">
        <v>3209</v>
      </c>
      <c r="C391" s="11" t="s">
        <v>1002</v>
      </c>
      <c r="D391" s="11" t="s">
        <v>16</v>
      </c>
      <c r="E391" s="11" t="s">
        <v>41</v>
      </c>
      <c r="F391" s="12">
        <f>32</f>
        <v>32</v>
      </c>
      <c r="G391" s="13">
        <v>45298</v>
      </c>
      <c r="H391" s="11" t="s">
        <v>104</v>
      </c>
      <c r="I391" s="11" t="s">
        <v>47</v>
      </c>
      <c r="J391" s="14">
        <v>0.12</v>
      </c>
      <c r="K391" s="11">
        <v>45</v>
      </c>
      <c r="L391" s="11" t="s">
        <v>27</v>
      </c>
      <c r="M391" s="11">
        <v>3</v>
      </c>
      <c r="N391" s="15">
        <v>45474</v>
      </c>
      <c r="O391" s="16" t="s">
        <v>4807</v>
      </c>
      <c r="P391" s="16" t="s">
        <v>4042</v>
      </c>
      <c r="Q391" s="16" t="s">
        <v>4043</v>
      </c>
      <c r="R391" s="16" t="s">
        <v>4044</v>
      </c>
      <c r="S391" s="16" t="s">
        <v>4045</v>
      </c>
      <c r="T391" s="16" t="s">
        <v>4046</v>
      </c>
      <c r="U391" s="16"/>
      <c r="V391" s="16">
        <f>VALUE(SUBSTITUTE(Table2[[#This Row],[Progress (%)]],"%",""))</f>
        <v>0.12</v>
      </c>
      <c r="W391" s="28">
        <f>IF(Table2[[#This Row],[Progress]]&lt;1,Table2[[#This Row],[Progress]]*100,Table2[[#This Row],[Progress]])</f>
        <v>12</v>
      </c>
      <c r="X391" s="28" t="str">
        <f>Table2[[#This Row],[Column8]]&amp;"%"</f>
        <v>12%</v>
      </c>
      <c r="Y391" s="16">
        <f t="shared" si="96"/>
        <v>7</v>
      </c>
      <c r="Z3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91" s="11" t="str">
        <f>SUBSTITUTE(Table2[[#This Row],[Time_Spent (hrs)]],"mins","")</f>
        <v>45</v>
      </c>
      <c r="AB391" s="41">
        <f t="shared" si="98"/>
        <v>0.75</v>
      </c>
    </row>
    <row r="392" spans="1:28" ht="22.2" customHeight="1" x14ac:dyDescent="0.25">
      <c r="A392" s="11" t="s">
        <v>1003</v>
      </c>
      <c r="B392" s="11" t="s">
        <v>3210</v>
      </c>
      <c r="C392" s="11" t="s">
        <v>87</v>
      </c>
      <c r="D392" s="11" t="s">
        <v>16</v>
      </c>
      <c r="E392" s="11" t="s">
        <v>23</v>
      </c>
      <c r="F392" s="18">
        <f>32</f>
        <v>32</v>
      </c>
      <c r="G392" s="13" t="s">
        <v>381</v>
      </c>
      <c r="H392" s="11" t="s">
        <v>18</v>
      </c>
      <c r="I392" s="11" t="s">
        <v>19</v>
      </c>
      <c r="J392" s="14">
        <v>0.62</v>
      </c>
      <c r="K392" s="11">
        <v>45</v>
      </c>
      <c r="L392" s="11" t="s">
        <v>27</v>
      </c>
      <c r="M392" s="11">
        <v>4</v>
      </c>
      <c r="N392" s="15">
        <v>45218</v>
      </c>
      <c r="O392" s="16" t="s">
        <v>4368</v>
      </c>
      <c r="P392" s="16" t="s">
        <v>4369</v>
      </c>
      <c r="Q392" s="16" t="s">
        <v>4085</v>
      </c>
      <c r="R392" s="16"/>
      <c r="S392" s="16"/>
      <c r="T392" s="16"/>
      <c r="U392" s="16"/>
      <c r="V392" s="16">
        <f>VALUE(SUBSTITUTE(Table2[[#This Row],[Progress (%)]],"%",""))</f>
        <v>0.62</v>
      </c>
      <c r="W392" s="28">
        <f>IF(Table2[[#This Row],[Progress]]&lt;1,Table2[[#This Row],[Progress]]*100,Table2[[#This Row],[Progress]])</f>
        <v>62</v>
      </c>
      <c r="X392" s="28" t="str">
        <f>Table2[[#This Row],[Column8]]&amp;"%"</f>
        <v>62%</v>
      </c>
      <c r="Y392" s="16">
        <f t="shared" si="96"/>
        <v>4</v>
      </c>
      <c r="Z3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92" s="11" t="str">
        <f>SUBSTITUTE(Table2[[#This Row],[Time_Spent (hrs)]],"mins","")</f>
        <v>45</v>
      </c>
      <c r="AB392" s="41">
        <f t="shared" si="98"/>
        <v>0.75</v>
      </c>
    </row>
    <row r="393" spans="1:28" ht="22.2" customHeight="1" x14ac:dyDescent="0.25">
      <c r="A393" s="11" t="s">
        <v>1004</v>
      </c>
      <c r="B393" s="11" t="s">
        <v>3211</v>
      </c>
      <c r="C393" s="11" t="s">
        <v>1005</v>
      </c>
      <c r="D393" s="11" t="s">
        <v>16</v>
      </c>
      <c r="E393" s="11" t="s">
        <v>56</v>
      </c>
      <c r="F393" s="12">
        <v>39</v>
      </c>
      <c r="G393" s="13" t="s">
        <v>1006</v>
      </c>
      <c r="H393" s="11" t="s">
        <v>31</v>
      </c>
      <c r="I393" s="11" t="s">
        <v>32</v>
      </c>
      <c r="J393" s="14">
        <v>0.03</v>
      </c>
      <c r="K393" s="11" t="s">
        <v>50</v>
      </c>
      <c r="L393" s="11" t="s">
        <v>33</v>
      </c>
      <c r="M393" s="11">
        <v>5</v>
      </c>
      <c r="N393" s="15">
        <v>45616</v>
      </c>
      <c r="O393" s="16" t="s">
        <v>4808</v>
      </c>
      <c r="P393" s="16" t="s">
        <v>4809</v>
      </c>
      <c r="Q393" s="16" t="s">
        <v>4810</v>
      </c>
      <c r="R393" s="16" t="s">
        <v>4811</v>
      </c>
      <c r="S393" s="16"/>
      <c r="T393" s="16"/>
      <c r="U393" s="16"/>
      <c r="V393" s="16">
        <f>VALUE(SUBSTITUTE(Table2[[#This Row],[Progress (%)]],"%",""))</f>
        <v>0.03</v>
      </c>
      <c r="W393" s="28">
        <f>IF(Table2[[#This Row],[Progress]]&lt;1,Table2[[#This Row],[Progress]]*100,Table2[[#This Row],[Progress]])</f>
        <v>3</v>
      </c>
      <c r="X393" s="28" t="str">
        <f>Table2[[#This Row],[Column8]]&amp;"%"</f>
        <v>3%</v>
      </c>
      <c r="Y393" s="16">
        <f t="shared" si="96"/>
        <v>5</v>
      </c>
      <c r="Z3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93" s="11" t="str">
        <f>SUBSTITUTE(Table2[[#This Row],[Time_Spent (hrs)]],"minutes","")</f>
        <v xml:space="preserve">120 </v>
      </c>
      <c r="AB393" s="41">
        <f t="shared" si="98"/>
        <v>2</v>
      </c>
    </row>
    <row r="394" spans="1:28" ht="22.2" customHeight="1" x14ac:dyDescent="0.25">
      <c r="A394" s="11" t="s">
        <v>1007</v>
      </c>
      <c r="B394" s="11" t="s">
        <v>3212</v>
      </c>
      <c r="C394" s="11" t="s">
        <v>1008</v>
      </c>
      <c r="D394" s="11" t="s">
        <v>16</v>
      </c>
      <c r="E394" s="11" t="s">
        <v>41</v>
      </c>
      <c r="F394" s="12">
        <v>35</v>
      </c>
      <c r="G394" s="13">
        <v>45513</v>
      </c>
      <c r="H394" s="11" t="s">
        <v>25</v>
      </c>
      <c r="I394" s="11" t="s">
        <v>26</v>
      </c>
      <c r="J394" s="14">
        <v>0.19</v>
      </c>
      <c r="K394" s="11" t="s">
        <v>50</v>
      </c>
      <c r="L394" s="11" t="s">
        <v>33</v>
      </c>
      <c r="M394" s="11">
        <v>4</v>
      </c>
      <c r="N394" s="15">
        <v>45543</v>
      </c>
      <c r="O394" s="16" t="s">
        <v>4461</v>
      </c>
      <c r="P394" s="16" t="s">
        <v>4462</v>
      </c>
      <c r="Q394" s="16" t="s">
        <v>4463</v>
      </c>
      <c r="R394" s="16"/>
      <c r="S394" s="16"/>
      <c r="T394" s="16"/>
      <c r="U394" s="16"/>
      <c r="V394" s="16">
        <f>VALUE(SUBSTITUTE(Table2[[#This Row],[Progress (%)]],"%",""))</f>
        <v>0.19</v>
      </c>
      <c r="W394" s="28">
        <f>IF(Table2[[#This Row],[Progress]]&lt;1,Table2[[#This Row],[Progress]]*100,Table2[[#This Row],[Progress]])</f>
        <v>19</v>
      </c>
      <c r="X394" s="28" t="str">
        <f>Table2[[#This Row],[Column8]]&amp;"%"</f>
        <v>19%</v>
      </c>
      <c r="Y394" s="16">
        <f t="shared" si="96"/>
        <v>4</v>
      </c>
      <c r="Z3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94" s="11" t="str">
        <f>SUBSTITUTE(Table2[[#This Row],[Time_Spent (hrs)]],"minutes","")</f>
        <v xml:space="preserve">120 </v>
      </c>
      <c r="AB394" s="41">
        <f t="shared" si="98"/>
        <v>2</v>
      </c>
    </row>
    <row r="395" spans="1:28" ht="22.2" customHeight="1" x14ac:dyDescent="0.25">
      <c r="A395" s="11" t="s">
        <v>1009</v>
      </c>
      <c r="B395" s="11" t="s">
        <v>3213</v>
      </c>
      <c r="C395" s="11" t="s">
        <v>1010</v>
      </c>
      <c r="D395" s="11" t="s">
        <v>69</v>
      </c>
      <c r="E395" s="11" t="s">
        <v>41</v>
      </c>
      <c r="F395" s="12">
        <v>28</v>
      </c>
      <c r="G395" s="13" t="s">
        <v>572</v>
      </c>
      <c r="H395" s="11" t="s">
        <v>25</v>
      </c>
      <c r="I395" s="11" t="s">
        <v>26</v>
      </c>
      <c r="J395" s="14">
        <v>0.9</v>
      </c>
      <c r="K395" s="11" t="s">
        <v>20</v>
      </c>
      <c r="L395" s="11" t="s">
        <v>33</v>
      </c>
      <c r="M395" s="11">
        <v>5</v>
      </c>
      <c r="N395" s="15">
        <v>44917</v>
      </c>
      <c r="O395" s="16" t="s">
        <v>4505</v>
      </c>
      <c r="P395" s="16" t="s">
        <v>4506</v>
      </c>
      <c r="Q395" s="16" t="s">
        <v>4812</v>
      </c>
      <c r="R395" s="16"/>
      <c r="S395" s="16"/>
      <c r="T395" s="16"/>
      <c r="U395" s="16"/>
      <c r="V395" s="16">
        <f>VALUE(SUBSTITUTE(Table2[[#This Row],[Progress (%)]],"%",""))</f>
        <v>0.9</v>
      </c>
      <c r="W395" s="28">
        <f>IF(Table2[[#This Row],[Progress]]&lt;1,Table2[[#This Row],[Progress]]*100,Table2[[#This Row],[Progress]])</f>
        <v>90</v>
      </c>
      <c r="X395" s="28" t="str">
        <f>Table2[[#This Row],[Column8]]&amp;"%"</f>
        <v>90%</v>
      </c>
      <c r="Y395" s="16">
        <f t="shared" si="96"/>
        <v>4</v>
      </c>
      <c r="Z3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95" s="11" t="str">
        <f>SUBSTITUTE(Table2[[#This Row],[Time_Spent (hrs)]],"mins","")</f>
        <v xml:space="preserve">90 </v>
      </c>
      <c r="AB395" s="41">
        <f t="shared" si="98"/>
        <v>1.5</v>
      </c>
    </row>
    <row r="396" spans="1:28" ht="22.2" customHeight="1" x14ac:dyDescent="0.25">
      <c r="A396" s="11" t="s">
        <v>1011</v>
      </c>
      <c r="B396" s="11" t="s">
        <v>3214</v>
      </c>
      <c r="C396" s="11" t="s">
        <v>1012</v>
      </c>
      <c r="D396" s="11" t="s">
        <v>69</v>
      </c>
      <c r="E396" s="11" t="s">
        <v>36</v>
      </c>
      <c r="F396" s="12">
        <f>32</f>
        <v>32</v>
      </c>
      <c r="G396" s="13">
        <v>45474</v>
      </c>
      <c r="H396" s="11" t="s">
        <v>18</v>
      </c>
      <c r="I396" s="11" t="s">
        <v>19</v>
      </c>
      <c r="J396" s="14">
        <v>0.97</v>
      </c>
      <c r="K396" s="11" t="s">
        <v>20</v>
      </c>
      <c r="L396" s="11" t="s">
        <v>33</v>
      </c>
      <c r="M396" s="11">
        <v>3</v>
      </c>
      <c r="N396" s="15">
        <v>45298</v>
      </c>
      <c r="O396" s="16" t="s">
        <v>4236</v>
      </c>
      <c r="P396" s="16" t="s">
        <v>4237</v>
      </c>
      <c r="Q396" s="16" t="s">
        <v>4238</v>
      </c>
      <c r="R396" s="16" t="s">
        <v>4239</v>
      </c>
      <c r="S396" s="16" t="s">
        <v>4240</v>
      </c>
      <c r="T396" s="16"/>
      <c r="U396" s="16"/>
      <c r="V396" s="16">
        <f>VALUE(SUBSTITUTE(Table2[[#This Row],[Progress (%)]],"%",""))</f>
        <v>0.97</v>
      </c>
      <c r="W396" s="28">
        <f>IF(Table2[[#This Row],[Progress]]&lt;1,Table2[[#This Row],[Progress]]*100,Table2[[#This Row],[Progress]])</f>
        <v>97</v>
      </c>
      <c r="X396" s="28" t="str">
        <f>Table2[[#This Row],[Column8]]&amp;"%"</f>
        <v>97%</v>
      </c>
      <c r="Y396" s="16">
        <f t="shared" si="96"/>
        <v>6</v>
      </c>
      <c r="Z3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96" s="11" t="str">
        <f>SUBSTITUTE(Table2[[#This Row],[Time_Spent (hrs)]],"mins","")</f>
        <v xml:space="preserve">90 </v>
      </c>
      <c r="AB396" s="41">
        <f t="shared" si="98"/>
        <v>1.5</v>
      </c>
    </row>
    <row r="397" spans="1:28" ht="22.2" customHeight="1" x14ac:dyDescent="0.25">
      <c r="A397" s="11" t="s">
        <v>1013</v>
      </c>
      <c r="B397" s="11" t="s">
        <v>3215</v>
      </c>
      <c r="C397" s="11" t="s">
        <v>1014</v>
      </c>
      <c r="D397" s="11" t="s">
        <v>16</v>
      </c>
      <c r="E397" s="11" t="s">
        <v>64</v>
      </c>
      <c r="F397" s="12">
        <f>32</f>
        <v>32</v>
      </c>
      <c r="G397" s="13">
        <v>44746</v>
      </c>
      <c r="H397" s="11" t="s">
        <v>31</v>
      </c>
      <c r="I397" s="11" t="s">
        <v>32</v>
      </c>
      <c r="J397" s="14">
        <v>0.03</v>
      </c>
      <c r="K397" s="11">
        <v>1.5</v>
      </c>
      <c r="L397" s="11" t="s">
        <v>27</v>
      </c>
      <c r="M397" s="11">
        <v>6</v>
      </c>
      <c r="N397" s="15">
        <v>44658</v>
      </c>
      <c r="O397" s="16" t="s">
        <v>4813</v>
      </c>
      <c r="P397" s="16" t="s">
        <v>4814</v>
      </c>
      <c r="Q397" s="16" t="s">
        <v>4815</v>
      </c>
      <c r="R397" s="16"/>
      <c r="S397" s="16"/>
      <c r="T397" s="16"/>
      <c r="U397" s="16"/>
      <c r="V397" s="16">
        <f>VALUE(SUBSTITUTE(Table2[[#This Row],[Progress (%)]],"%",""))</f>
        <v>0.03</v>
      </c>
      <c r="W397" s="28">
        <f>IF(Table2[[#This Row],[Progress]]&lt;1,Table2[[#This Row],[Progress]]*100,Table2[[#This Row],[Progress]])</f>
        <v>3</v>
      </c>
      <c r="X397" s="28" t="str">
        <f>Table2[[#This Row],[Column8]]&amp;"%"</f>
        <v>3%</v>
      </c>
      <c r="Y397" s="16">
        <f t="shared" si="96"/>
        <v>4</v>
      </c>
      <c r="Z3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97" s="11" t="str">
        <f>SUBSTITUTE(Table2[[#This Row],[Time_Spent (hrs)]],"mins","")</f>
        <v>1.5</v>
      </c>
      <c r="AB397" s="41" t="str">
        <f t="shared" ref="AB397:AB399" si="99">AA397</f>
        <v>1.5</v>
      </c>
    </row>
    <row r="398" spans="1:28" ht="22.2" customHeight="1" x14ac:dyDescent="0.25">
      <c r="A398" s="11" t="s">
        <v>1015</v>
      </c>
      <c r="B398" s="11" t="s">
        <v>3216</v>
      </c>
      <c r="C398" s="11" t="s">
        <v>1016</v>
      </c>
      <c r="D398" s="11" t="s">
        <v>69</v>
      </c>
      <c r="E398" s="11" t="s">
        <v>64</v>
      </c>
      <c r="F398" s="12">
        <v>25</v>
      </c>
      <c r="G398" s="13">
        <v>44839</v>
      </c>
      <c r="H398" s="11" t="s">
        <v>104</v>
      </c>
      <c r="I398" s="11" t="s">
        <v>47</v>
      </c>
      <c r="J398" s="14">
        <v>0.23</v>
      </c>
      <c r="K398" s="11" t="s">
        <v>38</v>
      </c>
      <c r="L398" s="11" t="s">
        <v>27</v>
      </c>
      <c r="M398" s="11">
        <v>6</v>
      </c>
      <c r="N398" s="15">
        <v>44691</v>
      </c>
      <c r="O398" s="16" t="s">
        <v>4186</v>
      </c>
      <c r="P398" s="16" t="s">
        <v>4670</v>
      </c>
      <c r="Q398" s="16" t="s">
        <v>4671</v>
      </c>
      <c r="R398" s="16" t="s">
        <v>4650</v>
      </c>
      <c r="S398" s="16" t="s">
        <v>4098</v>
      </c>
      <c r="T398" s="16" t="s">
        <v>4651</v>
      </c>
      <c r="U398" s="16" t="s">
        <v>4652</v>
      </c>
      <c r="V398" s="16">
        <f>VALUE(SUBSTITUTE(Table2[[#This Row],[Progress (%)]],"%",""))</f>
        <v>0.23</v>
      </c>
      <c r="W398" s="28">
        <f>IF(Table2[[#This Row],[Progress]]&lt;1,Table2[[#This Row],[Progress]]*100,Table2[[#This Row],[Progress]])</f>
        <v>23</v>
      </c>
      <c r="X398" s="28" t="str">
        <f>Table2[[#This Row],[Column8]]&amp;"%"</f>
        <v>23%</v>
      </c>
      <c r="Y398" s="16">
        <f t="shared" si="96"/>
        <v>8</v>
      </c>
      <c r="Z3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398" s="11" t="str">
        <f>SUBSTITUTE(Table2[[#This Row],[Time_Spent (hrs)]],"hour","")</f>
        <v xml:space="preserve">1 </v>
      </c>
      <c r="AB398" s="41" t="str">
        <f t="shared" si="99"/>
        <v xml:space="preserve">1 </v>
      </c>
    </row>
    <row r="399" spans="1:28" ht="22.2" customHeight="1" x14ac:dyDescent="0.25">
      <c r="A399" s="11" t="s">
        <v>1017</v>
      </c>
      <c r="B399" s="11" t="s">
        <v>3217</v>
      </c>
      <c r="C399" s="11" t="s">
        <v>1018</v>
      </c>
      <c r="D399" s="11" t="s">
        <v>16</v>
      </c>
      <c r="E399" s="11" t="s">
        <v>41</v>
      </c>
      <c r="F399" s="18">
        <f>32</f>
        <v>32</v>
      </c>
      <c r="G399" s="13">
        <v>44989</v>
      </c>
      <c r="H399" s="11" t="s">
        <v>42</v>
      </c>
      <c r="I399" s="11" t="s">
        <v>32</v>
      </c>
      <c r="J399" s="14">
        <v>0.25</v>
      </c>
      <c r="K399" s="11" t="s">
        <v>38</v>
      </c>
      <c r="L399" s="11" t="s">
        <v>33</v>
      </c>
      <c r="M399" s="11">
        <v>6</v>
      </c>
      <c r="N399" s="15">
        <v>45019</v>
      </c>
      <c r="O399" s="16" t="s">
        <v>4358</v>
      </c>
      <c r="P399" s="16" t="s">
        <v>4359</v>
      </c>
      <c r="Q399" s="16" t="s">
        <v>4360</v>
      </c>
      <c r="R399" s="16"/>
      <c r="S399" s="16"/>
      <c r="T399" s="16"/>
      <c r="U399" s="16"/>
      <c r="V399" s="16">
        <f>VALUE(SUBSTITUTE(Table2[[#This Row],[Progress (%)]],"%",""))</f>
        <v>0.25</v>
      </c>
      <c r="W399" s="28">
        <f>IF(Table2[[#This Row],[Progress]]&lt;1,Table2[[#This Row],[Progress]]*100,Table2[[#This Row],[Progress]])</f>
        <v>25</v>
      </c>
      <c r="X399" s="28" t="str">
        <f>Table2[[#This Row],[Column8]]&amp;"%"</f>
        <v>25%</v>
      </c>
      <c r="Y399" s="16">
        <f t="shared" si="96"/>
        <v>4</v>
      </c>
      <c r="Z3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399" s="11" t="str">
        <f>SUBSTITUTE(Table2[[#This Row],[Time_Spent (hrs)]],"hour","")</f>
        <v xml:space="preserve">1 </v>
      </c>
      <c r="AB399" s="41" t="str">
        <f t="shared" si="99"/>
        <v xml:space="preserve">1 </v>
      </c>
    </row>
    <row r="400" spans="1:28" ht="22.2" customHeight="1" x14ac:dyDescent="0.25">
      <c r="A400" s="11" t="s">
        <v>1019</v>
      </c>
      <c r="B400" s="11" t="s">
        <v>3218</v>
      </c>
      <c r="C400" s="11" t="s">
        <v>1020</v>
      </c>
      <c r="D400" s="11" t="s">
        <v>69</v>
      </c>
      <c r="E400" s="11" t="s">
        <v>23</v>
      </c>
      <c r="F400" s="18">
        <f>32</f>
        <v>32</v>
      </c>
      <c r="G400" s="13">
        <v>44657</v>
      </c>
      <c r="H400" s="11" t="s">
        <v>46</v>
      </c>
      <c r="I400" s="11" t="s">
        <v>47</v>
      </c>
      <c r="J400" s="14">
        <v>0.48</v>
      </c>
      <c r="K400" s="11">
        <v>45</v>
      </c>
      <c r="L400" s="11" t="s">
        <v>27</v>
      </c>
      <c r="M400" s="17"/>
      <c r="N400" s="19">
        <v>44657</v>
      </c>
      <c r="O400" s="16"/>
      <c r="P400" s="16"/>
      <c r="Q400" s="16"/>
      <c r="R400" s="16"/>
      <c r="S400" s="16"/>
      <c r="T400" s="16"/>
      <c r="U400" s="16"/>
      <c r="V400" s="16">
        <f>VALUE(SUBSTITUTE(Table2[[#This Row],[Progress (%)]],"%",""))</f>
        <v>0.48</v>
      </c>
      <c r="W400" s="28">
        <f>IF(Table2[[#This Row],[Progress]]&lt;1,Table2[[#This Row],[Progress]]*100,Table2[[#This Row],[Progress]])</f>
        <v>48</v>
      </c>
      <c r="X400" s="28" t="str">
        <f>Table2[[#This Row],[Column8]]&amp;"%"</f>
        <v>48%</v>
      </c>
      <c r="Y400" s="16">
        <f t="shared" si="96"/>
        <v>1</v>
      </c>
      <c r="Z4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00" s="11" t="str">
        <f>SUBSTITUTE(Table2[[#This Row],[Time_Spent (hrs)]],"mins","")</f>
        <v>45</v>
      </c>
      <c r="AB400" s="41">
        <f>AA400/60</f>
        <v>0.75</v>
      </c>
    </row>
    <row r="401" spans="1:28" ht="22.2" customHeight="1" x14ac:dyDescent="0.25">
      <c r="A401" s="11" t="s">
        <v>1021</v>
      </c>
      <c r="B401" s="11" t="s">
        <v>3219</v>
      </c>
      <c r="C401" s="11" t="s">
        <v>1022</v>
      </c>
      <c r="D401" s="11" t="s">
        <v>16</v>
      </c>
      <c r="E401" s="11" t="s">
        <v>36</v>
      </c>
      <c r="F401" s="18">
        <f>32</f>
        <v>32</v>
      </c>
      <c r="G401" s="13" t="s">
        <v>1023</v>
      </c>
      <c r="H401" s="11" t="s">
        <v>97</v>
      </c>
      <c r="I401" s="11" t="s">
        <v>98</v>
      </c>
      <c r="J401" s="14">
        <v>0.49</v>
      </c>
      <c r="K401" s="11" t="s">
        <v>38</v>
      </c>
      <c r="L401" s="11" t="s">
        <v>27</v>
      </c>
      <c r="M401" s="11">
        <v>5</v>
      </c>
      <c r="N401" s="15">
        <v>45672</v>
      </c>
      <c r="O401" s="16" t="s">
        <v>4016</v>
      </c>
      <c r="P401" s="16" t="s">
        <v>4816</v>
      </c>
      <c r="Q401" s="16" t="s">
        <v>4817</v>
      </c>
      <c r="R401" s="16" t="s">
        <v>4818</v>
      </c>
      <c r="S401" s="16" t="s">
        <v>4819</v>
      </c>
      <c r="T401" s="16" t="s">
        <v>4820</v>
      </c>
      <c r="U401" s="16"/>
      <c r="V401" s="16">
        <f>VALUE(SUBSTITUTE(Table2[[#This Row],[Progress (%)]],"%",""))</f>
        <v>0.49</v>
      </c>
      <c r="W401" s="28">
        <f>IF(Table2[[#This Row],[Progress]]&lt;1,Table2[[#This Row],[Progress]]*100,Table2[[#This Row],[Progress]])</f>
        <v>49</v>
      </c>
      <c r="X401" s="28" t="str">
        <f>Table2[[#This Row],[Column8]]&amp;"%"</f>
        <v>49%</v>
      </c>
      <c r="Y401" s="16">
        <f t="shared" si="96"/>
        <v>7</v>
      </c>
      <c r="Z4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01" s="11" t="str">
        <f>SUBSTITUTE(Table2[[#This Row],[Time_Spent (hrs)]],"hour","")</f>
        <v xml:space="preserve">1 </v>
      </c>
      <c r="AB401" s="41" t="str">
        <f t="shared" ref="AB401:AB402" si="100">AA401</f>
        <v xml:space="preserve">1 </v>
      </c>
    </row>
    <row r="402" spans="1:28" ht="22.2" customHeight="1" x14ac:dyDescent="0.25">
      <c r="A402" s="11" t="s">
        <v>1024</v>
      </c>
      <c r="B402" s="11" t="s">
        <v>3220</v>
      </c>
      <c r="C402" s="11" t="s">
        <v>1025</v>
      </c>
      <c r="D402" s="11" t="s">
        <v>16</v>
      </c>
      <c r="E402" s="11" t="s">
        <v>56</v>
      </c>
      <c r="F402" s="12">
        <f>32</f>
        <v>32</v>
      </c>
      <c r="G402" s="13" t="s">
        <v>368</v>
      </c>
      <c r="H402" s="11" t="s">
        <v>104</v>
      </c>
      <c r="I402" s="11" t="s">
        <v>47</v>
      </c>
      <c r="J402" s="14">
        <v>0.06</v>
      </c>
      <c r="K402" s="11">
        <v>2</v>
      </c>
      <c r="L402" s="11" t="s">
        <v>27</v>
      </c>
      <c r="M402" s="17"/>
      <c r="N402" s="15">
        <v>45350</v>
      </c>
      <c r="O402" s="16" t="s">
        <v>4821</v>
      </c>
      <c r="P402" s="16" t="s">
        <v>4301</v>
      </c>
      <c r="Q402" s="16" t="s">
        <v>4302</v>
      </c>
      <c r="R402" s="16" t="s">
        <v>4303</v>
      </c>
      <c r="S402" s="16" t="s">
        <v>4304</v>
      </c>
      <c r="T402" s="16" t="s">
        <v>4305</v>
      </c>
      <c r="U402" s="16"/>
      <c r="V402" s="16">
        <f>VALUE(SUBSTITUTE(Table2[[#This Row],[Progress (%)]],"%",""))</f>
        <v>0.06</v>
      </c>
      <c r="W402" s="28">
        <f>IF(Table2[[#This Row],[Progress]]&lt;1,Table2[[#This Row],[Progress]]*100,Table2[[#This Row],[Progress]])</f>
        <v>6</v>
      </c>
      <c r="X402" s="28" t="str">
        <f>Table2[[#This Row],[Column8]]&amp;"%"</f>
        <v>6%</v>
      </c>
      <c r="Y402" s="16">
        <f t="shared" si="96"/>
        <v>7</v>
      </c>
      <c r="Z40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02" s="11" t="str">
        <f>SUBSTITUTE(Table2[[#This Row],[Time_Spent (hrs)]],"mins","")</f>
        <v>2</v>
      </c>
      <c r="AB402" s="41" t="str">
        <f t="shared" si="100"/>
        <v>2</v>
      </c>
    </row>
    <row r="403" spans="1:28" ht="22.2" customHeight="1" x14ac:dyDescent="0.25">
      <c r="A403" s="11" t="s">
        <v>1026</v>
      </c>
      <c r="B403" s="11" t="s">
        <v>3221</v>
      </c>
      <c r="C403" s="11" t="s">
        <v>1027</v>
      </c>
      <c r="D403" s="11" t="s">
        <v>16</v>
      </c>
      <c r="E403" s="11" t="s">
        <v>41</v>
      </c>
      <c r="F403" s="18">
        <f>32</f>
        <v>32</v>
      </c>
      <c r="G403" s="13">
        <v>45567</v>
      </c>
      <c r="H403" s="11" t="s">
        <v>66</v>
      </c>
      <c r="I403" s="11" t="s">
        <v>26</v>
      </c>
      <c r="J403" s="14">
        <v>0.03</v>
      </c>
      <c r="K403" s="11" t="s">
        <v>50</v>
      </c>
      <c r="L403" s="11" t="s">
        <v>33</v>
      </c>
      <c r="M403" s="11">
        <v>2</v>
      </c>
      <c r="N403" s="15">
        <v>45332</v>
      </c>
      <c r="O403" s="16" t="s">
        <v>4822</v>
      </c>
      <c r="P403" s="16" t="s">
        <v>4443</v>
      </c>
      <c r="Q403" s="16" t="s">
        <v>4444</v>
      </c>
      <c r="R403" s="16" t="s">
        <v>4445</v>
      </c>
      <c r="S403" s="16" t="s">
        <v>4446</v>
      </c>
      <c r="T403" s="16" t="s">
        <v>4228</v>
      </c>
      <c r="U403" s="16"/>
      <c r="V403" s="16">
        <f>VALUE(SUBSTITUTE(Table2[[#This Row],[Progress (%)]],"%",""))</f>
        <v>0.03</v>
      </c>
      <c r="W403" s="28">
        <f>IF(Table2[[#This Row],[Progress]]&lt;1,Table2[[#This Row],[Progress]]*100,Table2[[#This Row],[Progress]])</f>
        <v>3</v>
      </c>
      <c r="X403" s="28" t="str">
        <f>Table2[[#This Row],[Column8]]&amp;"%"</f>
        <v>3%</v>
      </c>
      <c r="Y403" s="16">
        <f t="shared" si="96"/>
        <v>7</v>
      </c>
      <c r="Z40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03" s="11" t="str">
        <f>SUBSTITUTE(Table2[[#This Row],[Time_Spent (hrs)]],"minutes","")</f>
        <v xml:space="preserve">120 </v>
      </c>
      <c r="AB403" s="41">
        <f>AA403/60</f>
        <v>2</v>
      </c>
    </row>
    <row r="404" spans="1:28" ht="22.2" customHeight="1" x14ac:dyDescent="0.25">
      <c r="A404" s="11" t="s">
        <v>1028</v>
      </c>
      <c r="B404" s="11" t="s">
        <v>3222</v>
      </c>
      <c r="C404" s="11" t="s">
        <v>1029</v>
      </c>
      <c r="D404" s="11" t="s">
        <v>69</v>
      </c>
      <c r="E404" s="11" t="s">
        <v>23</v>
      </c>
      <c r="F404" s="12">
        <v>37</v>
      </c>
      <c r="G404" s="13" t="s">
        <v>1030</v>
      </c>
      <c r="H404" s="11" t="s">
        <v>97</v>
      </c>
      <c r="I404" s="11" t="s">
        <v>98</v>
      </c>
      <c r="J404" s="14">
        <v>0.56999999999999995</v>
      </c>
      <c r="K404" s="11">
        <v>1.5</v>
      </c>
      <c r="L404" s="11" t="s">
        <v>33</v>
      </c>
      <c r="M404" s="17"/>
      <c r="N404" s="15">
        <v>44832</v>
      </c>
      <c r="O404" s="16" t="s">
        <v>4342</v>
      </c>
      <c r="P404" s="16"/>
      <c r="Q404" s="16"/>
      <c r="R404" s="16"/>
      <c r="S404" s="16"/>
      <c r="T404" s="16"/>
      <c r="U404" s="16"/>
      <c r="V404" s="16">
        <f>VALUE(SUBSTITUTE(Table2[[#This Row],[Progress (%)]],"%",""))</f>
        <v>0.56999999999999995</v>
      </c>
      <c r="W404" s="28">
        <f>IF(Table2[[#This Row],[Progress]]&lt;1,Table2[[#This Row],[Progress]]*100,Table2[[#This Row],[Progress]])</f>
        <v>56.999999999999993</v>
      </c>
      <c r="X404" s="28" t="str">
        <f>Table2[[#This Row],[Column8]]&amp;"%"</f>
        <v>57%</v>
      </c>
      <c r="Y404" s="16">
        <f t="shared" si="96"/>
        <v>2</v>
      </c>
      <c r="Z40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04" s="11" t="str">
        <f>SUBSTITUTE(Table2[[#This Row],[Time_Spent (hrs)]],"mins","")</f>
        <v>1.5</v>
      </c>
      <c r="AB404" s="41" t="str">
        <f>AA404</f>
        <v>1.5</v>
      </c>
    </row>
    <row r="405" spans="1:28" ht="22.2" customHeight="1" x14ac:dyDescent="0.25">
      <c r="A405" s="11" t="s">
        <v>1031</v>
      </c>
      <c r="B405" s="11" t="s">
        <v>3223</v>
      </c>
      <c r="C405" s="11" t="s">
        <v>1032</v>
      </c>
      <c r="D405" s="11" t="s">
        <v>69</v>
      </c>
      <c r="E405" s="11" t="s">
        <v>56</v>
      </c>
      <c r="F405" s="18">
        <f>32</f>
        <v>32</v>
      </c>
      <c r="G405" s="13">
        <v>45232</v>
      </c>
      <c r="H405" s="11" t="s">
        <v>18</v>
      </c>
      <c r="I405" s="11" t="s">
        <v>19</v>
      </c>
      <c r="J405" s="14">
        <v>0.19</v>
      </c>
      <c r="K405" s="11">
        <v>45</v>
      </c>
      <c r="L405" s="11" t="s">
        <v>33</v>
      </c>
      <c r="M405" s="11">
        <v>2</v>
      </c>
      <c r="N405" s="15">
        <v>44968</v>
      </c>
      <c r="O405" s="16" t="s">
        <v>4321</v>
      </c>
      <c r="P405" s="16" t="s">
        <v>4322</v>
      </c>
      <c r="Q405" s="16" t="s">
        <v>4323</v>
      </c>
      <c r="R405" s="16" t="s">
        <v>4324</v>
      </c>
      <c r="S405" s="16" t="s">
        <v>4325</v>
      </c>
      <c r="T405" s="16"/>
      <c r="U405" s="16"/>
      <c r="V405" s="16">
        <f>VALUE(SUBSTITUTE(Table2[[#This Row],[Progress (%)]],"%",""))</f>
        <v>0.19</v>
      </c>
      <c r="W405" s="28">
        <f>IF(Table2[[#This Row],[Progress]]&lt;1,Table2[[#This Row],[Progress]]*100,Table2[[#This Row],[Progress]])</f>
        <v>19</v>
      </c>
      <c r="X405" s="28" t="str">
        <f>Table2[[#This Row],[Column8]]&amp;"%"</f>
        <v>19%</v>
      </c>
      <c r="Y405" s="16">
        <f t="shared" si="96"/>
        <v>6</v>
      </c>
      <c r="Z40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05" s="11" t="str">
        <f>SUBSTITUTE(Table2[[#This Row],[Time_Spent (hrs)]],"mins","")</f>
        <v>45</v>
      </c>
      <c r="AB405" s="41">
        <f>AA405/60</f>
        <v>0.75</v>
      </c>
    </row>
    <row r="406" spans="1:28" ht="22.2" customHeight="1" x14ac:dyDescent="0.25">
      <c r="A406" s="11" t="s">
        <v>1033</v>
      </c>
      <c r="B406" s="11" t="s">
        <v>3224</v>
      </c>
      <c r="C406" s="11" t="s">
        <v>1034</v>
      </c>
      <c r="D406" s="11" t="s">
        <v>16</v>
      </c>
      <c r="E406" s="11" t="s">
        <v>41</v>
      </c>
      <c r="F406" s="18">
        <f>32</f>
        <v>32</v>
      </c>
      <c r="G406" s="13">
        <v>45446</v>
      </c>
      <c r="H406" s="11" t="s">
        <v>57</v>
      </c>
      <c r="I406" s="11" t="s">
        <v>32</v>
      </c>
      <c r="J406" s="14">
        <v>0.25</v>
      </c>
      <c r="K406" s="11">
        <v>1.5</v>
      </c>
      <c r="L406" s="11" t="s">
        <v>27</v>
      </c>
      <c r="M406" s="11">
        <v>1</v>
      </c>
      <c r="N406" s="15">
        <v>45357</v>
      </c>
      <c r="O406" s="16" t="s">
        <v>4301</v>
      </c>
      <c r="P406" s="16" t="s">
        <v>4302</v>
      </c>
      <c r="Q406" s="16"/>
      <c r="R406" s="16"/>
      <c r="S406" s="16"/>
      <c r="T406" s="16"/>
      <c r="U406" s="16"/>
      <c r="V406" s="16">
        <f>VALUE(SUBSTITUTE(Table2[[#This Row],[Progress (%)]],"%",""))</f>
        <v>0.25</v>
      </c>
      <c r="W406" s="28">
        <f>IF(Table2[[#This Row],[Progress]]&lt;1,Table2[[#This Row],[Progress]]*100,Table2[[#This Row],[Progress]])</f>
        <v>25</v>
      </c>
      <c r="X406" s="28" t="str">
        <f>Table2[[#This Row],[Column8]]&amp;"%"</f>
        <v>25%</v>
      </c>
      <c r="Y406" s="16">
        <f t="shared" si="96"/>
        <v>3</v>
      </c>
      <c r="Z40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06" s="11" t="str">
        <f>SUBSTITUTE(Table2[[#This Row],[Time_Spent (hrs)]],"mins","")</f>
        <v>1.5</v>
      </c>
      <c r="AB406" s="41" t="str">
        <f>AA406</f>
        <v>1.5</v>
      </c>
    </row>
    <row r="407" spans="1:28" ht="22.2" customHeight="1" x14ac:dyDescent="0.25">
      <c r="A407" s="11" t="s">
        <v>1035</v>
      </c>
      <c r="B407" s="11" t="s">
        <v>3225</v>
      </c>
      <c r="C407" s="11" t="s">
        <v>1036</v>
      </c>
      <c r="D407" s="11" t="s">
        <v>69</v>
      </c>
      <c r="E407" s="11" t="s">
        <v>64</v>
      </c>
      <c r="F407" s="18">
        <f>32</f>
        <v>32</v>
      </c>
      <c r="G407" s="13" t="s">
        <v>1037</v>
      </c>
      <c r="H407" s="11" t="s">
        <v>53</v>
      </c>
      <c r="I407" s="11" t="s">
        <v>26</v>
      </c>
      <c r="J407" s="14">
        <v>0.6</v>
      </c>
      <c r="K407" s="11" t="s">
        <v>20</v>
      </c>
      <c r="L407" s="11" t="s">
        <v>27</v>
      </c>
      <c r="M407" s="11">
        <v>4</v>
      </c>
      <c r="N407" s="15">
        <v>45743</v>
      </c>
      <c r="O407" s="16" t="s">
        <v>4823</v>
      </c>
      <c r="P407" s="16" t="s">
        <v>4824</v>
      </c>
      <c r="Q407" s="16" t="s">
        <v>4825</v>
      </c>
      <c r="R407" s="16"/>
      <c r="S407" s="16"/>
      <c r="T407" s="16"/>
      <c r="U407" s="16"/>
      <c r="V407" s="16">
        <f>VALUE(SUBSTITUTE(Table2[[#This Row],[Progress (%)]],"%",""))</f>
        <v>0.6</v>
      </c>
      <c r="W407" s="28">
        <f>IF(Table2[[#This Row],[Progress]]&lt;1,Table2[[#This Row],[Progress]]*100,Table2[[#This Row],[Progress]])</f>
        <v>60</v>
      </c>
      <c r="X407" s="28" t="str">
        <f>Table2[[#This Row],[Column8]]&amp;"%"</f>
        <v>60%</v>
      </c>
      <c r="Y407" s="16">
        <f t="shared" si="96"/>
        <v>4</v>
      </c>
      <c r="Z40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07" s="11" t="str">
        <f>SUBSTITUTE(Table2[[#This Row],[Time_Spent (hrs)]],"mins","")</f>
        <v xml:space="preserve">90 </v>
      </c>
      <c r="AB407" s="41">
        <f t="shared" ref="AB407:AB410" si="101">AA407/60</f>
        <v>1.5</v>
      </c>
    </row>
    <row r="408" spans="1:28" ht="22.2" customHeight="1" x14ac:dyDescent="0.25">
      <c r="A408" s="11" t="s">
        <v>1038</v>
      </c>
      <c r="B408" s="11" t="s">
        <v>3226</v>
      </c>
      <c r="C408" s="11" t="s">
        <v>87</v>
      </c>
      <c r="D408" s="11" t="s">
        <v>69</v>
      </c>
      <c r="E408" s="11" t="s">
        <v>23</v>
      </c>
      <c r="F408" s="12">
        <v>20</v>
      </c>
      <c r="G408" s="13">
        <v>44938</v>
      </c>
      <c r="H408" s="11" t="s">
        <v>156</v>
      </c>
      <c r="I408" s="11" t="s">
        <v>98</v>
      </c>
      <c r="J408" s="14">
        <v>0.44</v>
      </c>
      <c r="K408" s="11" t="s">
        <v>20</v>
      </c>
      <c r="L408" s="11" t="s">
        <v>33</v>
      </c>
      <c r="M408" s="11">
        <v>1</v>
      </c>
      <c r="N408" s="15">
        <v>45261</v>
      </c>
      <c r="O408" s="16" t="s">
        <v>4826</v>
      </c>
      <c r="P408" s="16" t="s">
        <v>4575</v>
      </c>
      <c r="Q408" s="16"/>
      <c r="R408" s="16"/>
      <c r="S408" s="16"/>
      <c r="T408" s="16"/>
      <c r="U408" s="16"/>
      <c r="V408" s="16">
        <f>VALUE(SUBSTITUTE(Table2[[#This Row],[Progress (%)]],"%",""))</f>
        <v>0.44</v>
      </c>
      <c r="W408" s="28">
        <f>IF(Table2[[#This Row],[Progress]]&lt;1,Table2[[#This Row],[Progress]]*100,Table2[[#This Row],[Progress]])</f>
        <v>44</v>
      </c>
      <c r="X408" s="28" t="str">
        <f>Table2[[#This Row],[Column8]]&amp;"%"</f>
        <v>44%</v>
      </c>
      <c r="Y408" s="16">
        <f t="shared" si="96"/>
        <v>3</v>
      </c>
      <c r="Z40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408" s="11" t="str">
        <f>SUBSTITUTE(Table2[[#This Row],[Time_Spent (hrs)]],"mins","")</f>
        <v xml:space="preserve">90 </v>
      </c>
      <c r="AB408" s="41">
        <f t="shared" si="101"/>
        <v>1.5</v>
      </c>
    </row>
    <row r="409" spans="1:28" ht="22.2" customHeight="1" x14ac:dyDescent="0.25">
      <c r="A409" s="11" t="s">
        <v>1039</v>
      </c>
      <c r="B409" s="11" t="s">
        <v>3227</v>
      </c>
      <c r="C409" s="11" t="s">
        <v>1040</v>
      </c>
      <c r="D409" s="11" t="s">
        <v>16</v>
      </c>
      <c r="E409" s="11" t="s">
        <v>23</v>
      </c>
      <c r="F409" s="12">
        <v>19</v>
      </c>
      <c r="G409" s="13">
        <v>45053</v>
      </c>
      <c r="H409" s="11" t="s">
        <v>97</v>
      </c>
      <c r="I409" s="11" t="s">
        <v>98</v>
      </c>
      <c r="J409" s="14">
        <v>0.89</v>
      </c>
      <c r="K409" s="11">
        <v>45</v>
      </c>
      <c r="L409" s="11" t="s">
        <v>27</v>
      </c>
      <c r="M409" s="11">
        <v>5</v>
      </c>
      <c r="N409" s="15">
        <v>45112</v>
      </c>
      <c r="O409" s="16" t="s">
        <v>4827</v>
      </c>
      <c r="P409" s="16" t="s">
        <v>4616</v>
      </c>
      <c r="Q409" s="16" t="s">
        <v>4617</v>
      </c>
      <c r="R409" s="16" t="s">
        <v>4618</v>
      </c>
      <c r="S409" s="16"/>
      <c r="T409" s="16"/>
      <c r="U409" s="16"/>
      <c r="V409" s="16">
        <f>VALUE(SUBSTITUTE(Table2[[#This Row],[Progress (%)]],"%",""))</f>
        <v>0.89</v>
      </c>
      <c r="W409" s="28">
        <f>IF(Table2[[#This Row],[Progress]]&lt;1,Table2[[#This Row],[Progress]]*100,Table2[[#This Row],[Progress]])</f>
        <v>89</v>
      </c>
      <c r="X409" s="28" t="str">
        <f>Table2[[#This Row],[Column8]]&amp;"%"</f>
        <v>89%</v>
      </c>
      <c r="Y409" s="16">
        <f t="shared" si="96"/>
        <v>5</v>
      </c>
      <c r="Z40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409" s="11" t="str">
        <f>SUBSTITUTE(Table2[[#This Row],[Time_Spent (hrs)]],"mins","")</f>
        <v>45</v>
      </c>
      <c r="AB409" s="41">
        <f t="shared" si="101"/>
        <v>0.75</v>
      </c>
    </row>
    <row r="410" spans="1:28" ht="22.2" customHeight="1" x14ac:dyDescent="0.25">
      <c r="A410" s="11" t="s">
        <v>1041</v>
      </c>
      <c r="B410" s="11" t="s">
        <v>3228</v>
      </c>
      <c r="C410" s="11" t="s">
        <v>1042</v>
      </c>
      <c r="D410" s="11" t="s">
        <v>69</v>
      </c>
      <c r="E410" s="11" t="s">
        <v>23</v>
      </c>
      <c r="F410" s="18">
        <f>32</f>
        <v>32</v>
      </c>
      <c r="G410" s="13" t="s">
        <v>789</v>
      </c>
      <c r="H410" s="11" t="s">
        <v>42</v>
      </c>
      <c r="I410" s="11" t="s">
        <v>32</v>
      </c>
      <c r="J410" s="14">
        <v>0.08</v>
      </c>
      <c r="K410" s="11" t="s">
        <v>50</v>
      </c>
      <c r="L410" s="11" t="s">
        <v>33</v>
      </c>
      <c r="M410" s="11">
        <v>3</v>
      </c>
      <c r="N410" s="15">
        <v>45528</v>
      </c>
      <c r="O410" s="16" t="s">
        <v>4448</v>
      </c>
      <c r="P410" s="16"/>
      <c r="Q410" s="16"/>
      <c r="R410" s="16"/>
      <c r="S410" s="16"/>
      <c r="T410" s="16"/>
      <c r="U410" s="16"/>
      <c r="V410" s="16">
        <f>VALUE(SUBSTITUTE(Table2[[#This Row],[Progress (%)]],"%",""))</f>
        <v>0.08</v>
      </c>
      <c r="W410" s="28">
        <f>IF(Table2[[#This Row],[Progress]]&lt;1,Table2[[#This Row],[Progress]]*100,Table2[[#This Row],[Progress]])</f>
        <v>8</v>
      </c>
      <c r="X410" s="28" t="str">
        <f>Table2[[#This Row],[Column8]]&amp;"%"</f>
        <v>8%</v>
      </c>
      <c r="Y410" s="16">
        <f t="shared" si="96"/>
        <v>2</v>
      </c>
      <c r="Z4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10" s="11" t="str">
        <f>SUBSTITUTE(Table2[[#This Row],[Time_Spent (hrs)]],"minutes","")</f>
        <v xml:space="preserve">120 </v>
      </c>
      <c r="AB410" s="41">
        <f t="shared" si="101"/>
        <v>2</v>
      </c>
    </row>
    <row r="411" spans="1:28" ht="22.2" customHeight="1" x14ac:dyDescent="0.25">
      <c r="A411" s="11" t="s">
        <v>1043</v>
      </c>
      <c r="B411" s="11" t="s">
        <v>3229</v>
      </c>
      <c r="C411" s="11" t="s">
        <v>1044</v>
      </c>
      <c r="D411" s="11" t="s">
        <v>69</v>
      </c>
      <c r="E411" s="11" t="s">
        <v>56</v>
      </c>
      <c r="F411" s="18">
        <f>32</f>
        <v>32</v>
      </c>
      <c r="G411" s="13">
        <v>45363</v>
      </c>
      <c r="H411" s="11" t="s">
        <v>97</v>
      </c>
      <c r="I411" s="11" t="s">
        <v>98</v>
      </c>
      <c r="J411" s="14">
        <v>0.8</v>
      </c>
      <c r="K411" s="11">
        <v>1.5</v>
      </c>
      <c r="L411" s="11" t="s">
        <v>27</v>
      </c>
      <c r="M411" s="11">
        <v>5</v>
      </c>
      <c r="N411" s="19">
        <v>45363</v>
      </c>
      <c r="O411" s="16"/>
      <c r="P411" s="16"/>
      <c r="Q411" s="16"/>
      <c r="R411" s="16"/>
      <c r="S411" s="16"/>
      <c r="T411" s="16"/>
      <c r="U411" s="16"/>
      <c r="V411" s="16">
        <f>VALUE(SUBSTITUTE(Table2[[#This Row],[Progress (%)]],"%",""))</f>
        <v>0.8</v>
      </c>
      <c r="W411" s="28">
        <f>IF(Table2[[#This Row],[Progress]]&lt;1,Table2[[#This Row],[Progress]]*100,Table2[[#This Row],[Progress]])</f>
        <v>80</v>
      </c>
      <c r="X411" s="28" t="str">
        <f>Table2[[#This Row],[Column8]]&amp;"%"</f>
        <v>80%</v>
      </c>
      <c r="Y411" s="16">
        <f t="shared" si="96"/>
        <v>1</v>
      </c>
      <c r="Z4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11" s="11" t="str">
        <f>SUBSTITUTE(Table2[[#This Row],[Time_Spent (hrs)]],"mins","")</f>
        <v>1.5</v>
      </c>
      <c r="AB411" s="41" t="str">
        <f>AA411</f>
        <v>1.5</v>
      </c>
    </row>
    <row r="412" spans="1:28" ht="22.2" customHeight="1" x14ac:dyDescent="0.25">
      <c r="A412" s="11" t="s">
        <v>1045</v>
      </c>
      <c r="B412" s="11" t="s">
        <v>3230</v>
      </c>
      <c r="C412" s="11" t="s">
        <v>1046</v>
      </c>
      <c r="D412" s="11" t="s">
        <v>69</v>
      </c>
      <c r="E412" s="11" t="s">
        <v>64</v>
      </c>
      <c r="F412" s="18">
        <f>32</f>
        <v>32</v>
      </c>
      <c r="G412" s="13" t="s">
        <v>930</v>
      </c>
      <c r="H412" s="11" t="s">
        <v>53</v>
      </c>
      <c r="I412" s="11" t="s">
        <v>26</v>
      </c>
      <c r="J412" s="14">
        <v>0.66</v>
      </c>
      <c r="K412" s="11">
        <v>45</v>
      </c>
      <c r="L412" s="11" t="s">
        <v>27</v>
      </c>
      <c r="M412" s="17"/>
      <c r="N412" s="15">
        <v>45093</v>
      </c>
      <c r="O412" s="16" t="s">
        <v>4352</v>
      </c>
      <c r="P412" s="16" t="s">
        <v>4430</v>
      </c>
      <c r="Q412" s="16"/>
      <c r="R412" s="16"/>
      <c r="S412" s="16"/>
      <c r="T412" s="16"/>
      <c r="U412" s="16"/>
      <c r="V412" s="16">
        <f>VALUE(SUBSTITUTE(Table2[[#This Row],[Progress (%)]],"%",""))</f>
        <v>0.66</v>
      </c>
      <c r="W412" s="28">
        <f>IF(Table2[[#This Row],[Progress]]&lt;1,Table2[[#This Row],[Progress]]*100,Table2[[#This Row],[Progress]])</f>
        <v>66</v>
      </c>
      <c r="X412" s="28" t="str">
        <f>Table2[[#This Row],[Column8]]&amp;"%"</f>
        <v>66%</v>
      </c>
      <c r="Y412" s="16">
        <f t="shared" si="96"/>
        <v>3</v>
      </c>
      <c r="Z4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12" s="11" t="str">
        <f>SUBSTITUTE(Table2[[#This Row],[Time_Spent (hrs)]],"mins","")</f>
        <v>45</v>
      </c>
      <c r="AB412" s="41">
        <f>AA412/60</f>
        <v>0.75</v>
      </c>
    </row>
    <row r="413" spans="1:28" ht="22.2" customHeight="1" x14ac:dyDescent="0.25">
      <c r="A413" s="11" t="s">
        <v>1047</v>
      </c>
      <c r="B413" s="11" t="s">
        <v>3231</v>
      </c>
      <c r="C413" s="11" t="s">
        <v>1048</v>
      </c>
      <c r="D413" s="11" t="s">
        <v>69</v>
      </c>
      <c r="E413" s="11" t="s">
        <v>56</v>
      </c>
      <c r="F413" s="18">
        <f>32</f>
        <v>32</v>
      </c>
      <c r="G413" s="13">
        <v>45385</v>
      </c>
      <c r="H413" s="11" t="s">
        <v>18</v>
      </c>
      <c r="I413" s="11" t="s">
        <v>19</v>
      </c>
      <c r="J413" s="14">
        <v>0.94</v>
      </c>
      <c r="K413" s="11" t="s">
        <v>38</v>
      </c>
      <c r="L413" s="11" t="s">
        <v>33</v>
      </c>
      <c r="M413" s="11">
        <v>6</v>
      </c>
      <c r="N413" s="15">
        <v>45355</v>
      </c>
      <c r="O413" s="16" t="s">
        <v>4062</v>
      </c>
      <c r="P413" s="16" t="s">
        <v>4024</v>
      </c>
      <c r="Q413" s="16" t="s">
        <v>4025</v>
      </c>
      <c r="R413" s="16" t="s">
        <v>4026</v>
      </c>
      <c r="S413" s="16" t="s">
        <v>4027</v>
      </c>
      <c r="T413" s="16" t="s">
        <v>4028</v>
      </c>
      <c r="U413" s="16" t="s">
        <v>4828</v>
      </c>
      <c r="V413" s="16">
        <f>VALUE(SUBSTITUTE(Table2[[#This Row],[Progress (%)]],"%",""))</f>
        <v>0.94</v>
      </c>
      <c r="W413" s="28">
        <f>IF(Table2[[#This Row],[Progress]]&lt;1,Table2[[#This Row],[Progress]]*100,Table2[[#This Row],[Progress]])</f>
        <v>94</v>
      </c>
      <c r="X413" s="28" t="str">
        <f>Table2[[#This Row],[Column8]]&amp;"%"</f>
        <v>94%</v>
      </c>
      <c r="Y413" s="16">
        <f t="shared" si="96"/>
        <v>8</v>
      </c>
      <c r="Z4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13" s="11" t="str">
        <f>SUBSTITUTE(Table2[[#This Row],[Time_Spent (hrs)]],"hour","")</f>
        <v xml:space="preserve">1 </v>
      </c>
      <c r="AB413" s="41" t="str">
        <f t="shared" ref="AB413:AB414" si="102">AA413</f>
        <v xml:space="preserve">1 </v>
      </c>
    </row>
    <row r="414" spans="1:28" ht="22.2" customHeight="1" x14ac:dyDescent="0.25">
      <c r="A414" s="11" t="s">
        <v>1049</v>
      </c>
      <c r="B414" s="11" t="s">
        <v>3232</v>
      </c>
      <c r="C414" s="11" t="s">
        <v>1050</v>
      </c>
      <c r="D414" s="11" t="s">
        <v>69</v>
      </c>
      <c r="E414" s="11" t="s">
        <v>56</v>
      </c>
      <c r="F414" s="18">
        <f>32</f>
        <v>32</v>
      </c>
      <c r="G414" s="13" t="s">
        <v>1051</v>
      </c>
      <c r="H414" s="11" t="s">
        <v>156</v>
      </c>
      <c r="I414" s="11" t="s">
        <v>98</v>
      </c>
      <c r="J414" s="14">
        <v>0.08</v>
      </c>
      <c r="K414" s="11" t="s">
        <v>38</v>
      </c>
      <c r="L414" s="11" t="s">
        <v>33</v>
      </c>
      <c r="M414" s="11">
        <v>3</v>
      </c>
      <c r="N414" s="15">
        <v>45677</v>
      </c>
      <c r="O414" s="16" t="s">
        <v>4211</v>
      </c>
      <c r="P414" s="16" t="s">
        <v>4212</v>
      </c>
      <c r="Q414" s="16" t="s">
        <v>4213</v>
      </c>
      <c r="R414" s="16"/>
      <c r="S414" s="16"/>
      <c r="T414" s="16"/>
      <c r="U414" s="16"/>
      <c r="V414" s="16">
        <f>VALUE(SUBSTITUTE(Table2[[#This Row],[Progress (%)]],"%",""))</f>
        <v>0.08</v>
      </c>
      <c r="W414" s="28">
        <f>IF(Table2[[#This Row],[Progress]]&lt;1,Table2[[#This Row],[Progress]]*100,Table2[[#This Row],[Progress]])</f>
        <v>8</v>
      </c>
      <c r="X414" s="28" t="str">
        <f>Table2[[#This Row],[Column8]]&amp;"%"</f>
        <v>8%</v>
      </c>
      <c r="Y414" s="16">
        <f t="shared" si="96"/>
        <v>4</v>
      </c>
      <c r="Z4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14" s="11" t="str">
        <f>SUBSTITUTE(Table2[[#This Row],[Time_Spent (hrs)]],"hour","")</f>
        <v xml:space="preserve">1 </v>
      </c>
      <c r="AB414" s="41" t="str">
        <f t="shared" si="102"/>
        <v xml:space="preserve">1 </v>
      </c>
    </row>
    <row r="415" spans="1:28" ht="22.2" customHeight="1" x14ac:dyDescent="0.25">
      <c r="A415" s="11" t="s">
        <v>1052</v>
      </c>
      <c r="B415" s="11" t="s">
        <v>3233</v>
      </c>
      <c r="C415" s="11" t="s">
        <v>1053</v>
      </c>
      <c r="D415" s="11" t="s">
        <v>69</v>
      </c>
      <c r="E415" s="11" t="s">
        <v>41</v>
      </c>
      <c r="F415" s="12">
        <v>33</v>
      </c>
      <c r="G415" s="13" t="s">
        <v>1054</v>
      </c>
      <c r="H415" s="11" t="s">
        <v>25</v>
      </c>
      <c r="I415" s="11" t="s">
        <v>26</v>
      </c>
      <c r="J415" s="14">
        <v>0.43</v>
      </c>
      <c r="K415" s="11" t="s">
        <v>20</v>
      </c>
      <c r="L415" s="11" t="s">
        <v>27</v>
      </c>
      <c r="M415" s="17"/>
      <c r="N415" s="15">
        <v>45129</v>
      </c>
      <c r="O415" s="16"/>
      <c r="P415" s="16"/>
      <c r="Q415" s="16"/>
      <c r="R415" s="16"/>
      <c r="S415" s="16"/>
      <c r="T415" s="16"/>
      <c r="U415" s="16"/>
      <c r="V415" s="16">
        <f>VALUE(SUBSTITUTE(Table2[[#This Row],[Progress (%)]],"%",""))</f>
        <v>0.43</v>
      </c>
      <c r="W415" s="28">
        <f>IF(Table2[[#This Row],[Progress]]&lt;1,Table2[[#This Row],[Progress]]*100,Table2[[#This Row],[Progress]])</f>
        <v>43</v>
      </c>
      <c r="X415" s="28" t="str">
        <f>Table2[[#This Row],[Column8]]&amp;"%"</f>
        <v>43%</v>
      </c>
      <c r="Y415" s="16">
        <f t="shared" si="96"/>
        <v>1</v>
      </c>
      <c r="Z4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15" s="11" t="str">
        <f>SUBSTITUTE(Table2[[#This Row],[Time_Spent (hrs)]],"mins","")</f>
        <v xml:space="preserve">90 </v>
      </c>
      <c r="AB415" s="41">
        <f>AA415/60</f>
        <v>1.5</v>
      </c>
    </row>
    <row r="416" spans="1:28" ht="22.2" customHeight="1" x14ac:dyDescent="0.25">
      <c r="A416" s="11" t="s">
        <v>1055</v>
      </c>
      <c r="B416" s="11" t="s">
        <v>3234</v>
      </c>
      <c r="C416" s="11" t="s">
        <v>1056</v>
      </c>
      <c r="D416" s="11" t="s">
        <v>69</v>
      </c>
      <c r="E416" s="11" t="s">
        <v>64</v>
      </c>
      <c r="F416" s="12">
        <f>32</f>
        <v>32</v>
      </c>
      <c r="G416" s="13">
        <v>44961</v>
      </c>
      <c r="H416" s="11" t="s">
        <v>42</v>
      </c>
      <c r="I416" s="11" t="s">
        <v>32</v>
      </c>
      <c r="J416" s="14">
        <v>0.66</v>
      </c>
      <c r="K416" s="11" t="s">
        <v>38</v>
      </c>
      <c r="L416" s="11" t="s">
        <v>27</v>
      </c>
      <c r="M416" s="11">
        <v>3</v>
      </c>
      <c r="N416" s="15">
        <v>45018</v>
      </c>
      <c r="O416" s="16" t="s">
        <v>4500</v>
      </c>
      <c r="P416" s="16" t="s">
        <v>4501</v>
      </c>
      <c r="Q416" s="16" t="s">
        <v>4469</v>
      </c>
      <c r="R416" s="16" t="s">
        <v>4470</v>
      </c>
      <c r="S416" s="16" t="s">
        <v>4471</v>
      </c>
      <c r="T416" s="16" t="s">
        <v>4472</v>
      </c>
      <c r="U416" s="16"/>
      <c r="V416" s="16">
        <f>VALUE(SUBSTITUTE(Table2[[#This Row],[Progress (%)]],"%",""))</f>
        <v>0.66</v>
      </c>
      <c r="W416" s="28">
        <f>IF(Table2[[#This Row],[Progress]]&lt;1,Table2[[#This Row],[Progress]]*100,Table2[[#This Row],[Progress]])</f>
        <v>66</v>
      </c>
      <c r="X416" s="28" t="str">
        <f>Table2[[#This Row],[Column8]]&amp;"%"</f>
        <v>66%</v>
      </c>
      <c r="Y416" s="16">
        <f t="shared" si="96"/>
        <v>7</v>
      </c>
      <c r="Z4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16" s="11" t="str">
        <f>SUBSTITUTE(Table2[[#This Row],[Time_Spent (hrs)]],"hour","")</f>
        <v xml:space="preserve">1 </v>
      </c>
      <c r="AB416" s="41" t="str">
        <f t="shared" ref="AB416:AB418" si="103">AA416</f>
        <v xml:space="preserve">1 </v>
      </c>
    </row>
    <row r="417" spans="1:28" ht="22.2" customHeight="1" x14ac:dyDescent="0.25">
      <c r="A417" s="11" t="s">
        <v>1057</v>
      </c>
      <c r="B417" s="11" t="s">
        <v>3235</v>
      </c>
      <c r="C417" s="11" t="s">
        <v>1058</v>
      </c>
      <c r="D417" s="11" t="s">
        <v>69</v>
      </c>
      <c r="E417" s="11" t="s">
        <v>41</v>
      </c>
      <c r="F417" s="12">
        <v>37</v>
      </c>
      <c r="G417" s="13">
        <v>44723</v>
      </c>
      <c r="H417" s="11" t="s">
        <v>18</v>
      </c>
      <c r="I417" s="11" t="s">
        <v>19</v>
      </c>
      <c r="J417" s="14">
        <v>0.48</v>
      </c>
      <c r="K417" s="11">
        <v>1.5</v>
      </c>
      <c r="L417" s="11" t="s">
        <v>27</v>
      </c>
      <c r="M417" s="17"/>
      <c r="N417" s="15">
        <v>44871</v>
      </c>
      <c r="O417" s="16" t="s">
        <v>4374</v>
      </c>
      <c r="P417" s="16" t="s">
        <v>4200</v>
      </c>
      <c r="Q417" s="16" t="s">
        <v>4375</v>
      </c>
      <c r="R417" s="16" t="s">
        <v>4829</v>
      </c>
      <c r="S417" s="16"/>
      <c r="T417" s="16"/>
      <c r="U417" s="16"/>
      <c r="V417" s="16">
        <f>VALUE(SUBSTITUTE(Table2[[#This Row],[Progress (%)]],"%",""))</f>
        <v>0.48</v>
      </c>
      <c r="W417" s="28">
        <f>IF(Table2[[#This Row],[Progress]]&lt;1,Table2[[#This Row],[Progress]]*100,Table2[[#This Row],[Progress]])</f>
        <v>48</v>
      </c>
      <c r="X417" s="28" t="str">
        <f>Table2[[#This Row],[Column8]]&amp;"%"</f>
        <v>48%</v>
      </c>
      <c r="Y417" s="16">
        <f t="shared" si="96"/>
        <v>5</v>
      </c>
      <c r="Z4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17" s="11" t="str">
        <f>SUBSTITUTE(Table2[[#This Row],[Time_Spent (hrs)]],"mins","")</f>
        <v>1.5</v>
      </c>
      <c r="AB417" s="41" t="str">
        <f t="shared" si="103"/>
        <v>1.5</v>
      </c>
    </row>
    <row r="418" spans="1:28" ht="22.2" customHeight="1" x14ac:dyDescent="0.25">
      <c r="A418" s="11" t="s">
        <v>1059</v>
      </c>
      <c r="B418" s="11" t="s">
        <v>3236</v>
      </c>
      <c r="C418" s="11" t="s">
        <v>1060</v>
      </c>
      <c r="D418" s="11" t="s">
        <v>69</v>
      </c>
      <c r="E418" s="11" t="s">
        <v>64</v>
      </c>
      <c r="F418" s="18">
        <f>32</f>
        <v>32</v>
      </c>
      <c r="G418" s="13" t="s">
        <v>1061</v>
      </c>
      <c r="H418" s="11" t="s">
        <v>57</v>
      </c>
      <c r="I418" s="11" t="s">
        <v>32</v>
      </c>
      <c r="J418" s="14">
        <v>0.63</v>
      </c>
      <c r="K418" s="11">
        <v>2</v>
      </c>
      <c r="L418" s="11" t="s">
        <v>27</v>
      </c>
      <c r="M418" s="11">
        <v>2</v>
      </c>
      <c r="N418" s="15">
        <v>44760</v>
      </c>
      <c r="O418" s="16"/>
      <c r="P418" s="16"/>
      <c r="Q418" s="16"/>
      <c r="R418" s="16"/>
      <c r="S418" s="16"/>
      <c r="T418" s="16"/>
      <c r="U418" s="16"/>
      <c r="V418" s="16">
        <f>VALUE(SUBSTITUTE(Table2[[#This Row],[Progress (%)]],"%",""))</f>
        <v>0.63</v>
      </c>
      <c r="W418" s="28">
        <f>IF(Table2[[#This Row],[Progress]]&lt;1,Table2[[#This Row],[Progress]]*100,Table2[[#This Row],[Progress]])</f>
        <v>63</v>
      </c>
      <c r="X418" s="28" t="str">
        <f>Table2[[#This Row],[Column8]]&amp;"%"</f>
        <v>63%</v>
      </c>
      <c r="Y418" s="16">
        <f t="shared" si="96"/>
        <v>1</v>
      </c>
      <c r="Z4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18" s="11" t="str">
        <f>SUBSTITUTE(Table2[[#This Row],[Time_Spent (hrs)]],"mins","")</f>
        <v>2</v>
      </c>
      <c r="AB418" s="41" t="str">
        <f t="shared" si="103"/>
        <v>2</v>
      </c>
    </row>
    <row r="419" spans="1:28" ht="22.2" customHeight="1" x14ac:dyDescent="0.25">
      <c r="A419" s="11" t="s">
        <v>1062</v>
      </c>
      <c r="B419" s="11" t="s">
        <v>3237</v>
      </c>
      <c r="C419" s="11" t="s">
        <v>1063</v>
      </c>
      <c r="D419" s="11" t="s">
        <v>16</v>
      </c>
      <c r="E419" s="11" t="s">
        <v>23</v>
      </c>
      <c r="F419" s="18">
        <f>32</f>
        <v>32</v>
      </c>
      <c r="G419" s="13" t="s">
        <v>149</v>
      </c>
      <c r="H419" s="11" t="s">
        <v>18</v>
      </c>
      <c r="I419" s="11" t="s">
        <v>19</v>
      </c>
      <c r="J419" s="14">
        <v>0.61</v>
      </c>
      <c r="K419" s="11" t="s">
        <v>50</v>
      </c>
      <c r="L419" s="11" t="s">
        <v>27</v>
      </c>
      <c r="M419" s="11">
        <v>5</v>
      </c>
      <c r="N419" s="15">
        <v>45248</v>
      </c>
      <c r="O419" s="16" t="s">
        <v>4149</v>
      </c>
      <c r="P419" s="16"/>
      <c r="Q419" s="16"/>
      <c r="R419" s="16"/>
      <c r="S419" s="16"/>
      <c r="T419" s="16"/>
      <c r="U419" s="16"/>
      <c r="V419" s="16">
        <f>VALUE(SUBSTITUTE(Table2[[#This Row],[Progress (%)]],"%",""))</f>
        <v>0.61</v>
      </c>
      <c r="W419" s="28">
        <f>IF(Table2[[#This Row],[Progress]]&lt;1,Table2[[#This Row],[Progress]]*100,Table2[[#This Row],[Progress]])</f>
        <v>61</v>
      </c>
      <c r="X419" s="28" t="str">
        <f>Table2[[#This Row],[Column8]]&amp;"%"</f>
        <v>61%</v>
      </c>
      <c r="Y419" s="16">
        <f t="shared" si="96"/>
        <v>2</v>
      </c>
      <c r="Z4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19" s="11" t="str">
        <f>SUBSTITUTE(Table2[[#This Row],[Time_Spent (hrs)]],"minutes","")</f>
        <v xml:space="preserve">120 </v>
      </c>
      <c r="AB419" s="41">
        <f t="shared" ref="AB419:AB420" si="104">AA419/60</f>
        <v>2</v>
      </c>
    </row>
    <row r="420" spans="1:28" ht="22.2" customHeight="1" x14ac:dyDescent="0.25">
      <c r="A420" s="11" t="s">
        <v>1064</v>
      </c>
      <c r="B420" s="11" t="s">
        <v>3238</v>
      </c>
      <c r="C420" s="11" t="s">
        <v>1065</v>
      </c>
      <c r="D420" s="11" t="s">
        <v>69</v>
      </c>
      <c r="E420" s="11" t="s">
        <v>36</v>
      </c>
      <c r="F420" s="12">
        <f>32</f>
        <v>32</v>
      </c>
      <c r="G420" s="13" t="s">
        <v>1066</v>
      </c>
      <c r="H420" s="11" t="s">
        <v>25</v>
      </c>
      <c r="I420" s="11" t="s">
        <v>26</v>
      </c>
      <c r="J420" s="14">
        <v>0.57999999999999996</v>
      </c>
      <c r="K420" s="11" t="s">
        <v>20</v>
      </c>
      <c r="L420" s="11" t="s">
        <v>27</v>
      </c>
      <c r="M420" s="11">
        <v>4</v>
      </c>
      <c r="N420" s="15">
        <v>45493</v>
      </c>
      <c r="O420" s="16" t="s">
        <v>4830</v>
      </c>
      <c r="P420" s="16" t="s">
        <v>4831</v>
      </c>
      <c r="Q420" s="16"/>
      <c r="R420" s="16"/>
      <c r="S420" s="16"/>
      <c r="T420" s="16"/>
      <c r="U420" s="16"/>
      <c r="V420" s="16">
        <f>VALUE(SUBSTITUTE(Table2[[#This Row],[Progress (%)]],"%",""))</f>
        <v>0.57999999999999996</v>
      </c>
      <c r="W420" s="28">
        <f>IF(Table2[[#This Row],[Progress]]&lt;1,Table2[[#This Row],[Progress]]*100,Table2[[#This Row],[Progress]])</f>
        <v>57.999999999999993</v>
      </c>
      <c r="X420" s="28" t="str">
        <f>Table2[[#This Row],[Column8]]&amp;"%"</f>
        <v>58%</v>
      </c>
      <c r="Y420" s="16">
        <f t="shared" si="96"/>
        <v>3</v>
      </c>
      <c r="Z4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20" s="11" t="str">
        <f>SUBSTITUTE(Table2[[#This Row],[Time_Spent (hrs)]],"mins","")</f>
        <v xml:space="preserve">90 </v>
      </c>
      <c r="AB420" s="41">
        <f t="shared" si="104"/>
        <v>1.5</v>
      </c>
    </row>
    <row r="421" spans="1:28" ht="22.2" customHeight="1" x14ac:dyDescent="0.25">
      <c r="A421" s="11" t="s">
        <v>1067</v>
      </c>
      <c r="B421" s="11" t="s">
        <v>3239</v>
      </c>
      <c r="C421" s="11" t="s">
        <v>1068</v>
      </c>
      <c r="D421" s="11" t="s">
        <v>69</v>
      </c>
      <c r="E421" s="11" t="s">
        <v>64</v>
      </c>
      <c r="F421" s="12">
        <v>28</v>
      </c>
      <c r="G421" s="13" t="s">
        <v>1069</v>
      </c>
      <c r="H421" s="11" t="s">
        <v>42</v>
      </c>
      <c r="I421" s="11" t="s">
        <v>32</v>
      </c>
      <c r="J421" s="14">
        <v>0.84</v>
      </c>
      <c r="K421" s="11">
        <v>1.5</v>
      </c>
      <c r="L421" s="11" t="s">
        <v>27</v>
      </c>
      <c r="M421" s="17"/>
      <c r="N421" s="15">
        <v>45314</v>
      </c>
      <c r="O421" s="16"/>
      <c r="P421" s="16"/>
      <c r="Q421" s="16"/>
      <c r="R421" s="16"/>
      <c r="S421" s="16"/>
      <c r="T421" s="16"/>
      <c r="U421" s="16"/>
      <c r="V421" s="16">
        <f>VALUE(SUBSTITUTE(Table2[[#This Row],[Progress (%)]],"%",""))</f>
        <v>0.84</v>
      </c>
      <c r="W421" s="28">
        <f>IF(Table2[[#This Row],[Progress]]&lt;1,Table2[[#This Row],[Progress]]*100,Table2[[#This Row],[Progress]])</f>
        <v>84</v>
      </c>
      <c r="X421" s="28" t="str">
        <f>Table2[[#This Row],[Column8]]&amp;"%"</f>
        <v>84%</v>
      </c>
      <c r="Y421" s="16">
        <f t="shared" si="96"/>
        <v>1</v>
      </c>
      <c r="Z4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421" s="11" t="str">
        <f>SUBSTITUTE(Table2[[#This Row],[Time_Spent (hrs)]],"mins","")</f>
        <v>1.5</v>
      </c>
      <c r="AB421" s="41" t="str">
        <f t="shared" ref="AB421:AB422" si="105">AA421</f>
        <v>1.5</v>
      </c>
    </row>
    <row r="422" spans="1:28" ht="22.2" customHeight="1" x14ac:dyDescent="0.25">
      <c r="A422" s="11" t="s">
        <v>1070</v>
      </c>
      <c r="B422" s="11" t="s">
        <v>3240</v>
      </c>
      <c r="C422" s="11" t="s">
        <v>87</v>
      </c>
      <c r="D422" s="11" t="s">
        <v>16</v>
      </c>
      <c r="E422" s="11" t="s">
        <v>64</v>
      </c>
      <c r="F422" s="18">
        <f>32</f>
        <v>32</v>
      </c>
      <c r="G422" s="13" t="s">
        <v>1071</v>
      </c>
      <c r="H422" s="11" t="s">
        <v>53</v>
      </c>
      <c r="I422" s="11" t="s">
        <v>26</v>
      </c>
      <c r="J422" s="14">
        <v>0.19</v>
      </c>
      <c r="K422" s="11" t="s">
        <v>38</v>
      </c>
      <c r="L422" s="11" t="s">
        <v>27</v>
      </c>
      <c r="M422" s="11">
        <v>2</v>
      </c>
      <c r="N422" s="15">
        <v>45739</v>
      </c>
      <c r="O422" s="16" t="s">
        <v>4832</v>
      </c>
      <c r="P422" s="16" t="s">
        <v>4833</v>
      </c>
      <c r="Q422" s="16" t="s">
        <v>4834</v>
      </c>
      <c r="R422" s="16" t="s">
        <v>4835</v>
      </c>
      <c r="S422" s="16" t="s">
        <v>4836</v>
      </c>
      <c r="T422" s="16" t="s">
        <v>4837</v>
      </c>
      <c r="U422" s="16" t="s">
        <v>4838</v>
      </c>
      <c r="V422" s="16">
        <f>VALUE(SUBSTITUTE(Table2[[#This Row],[Progress (%)]],"%",""))</f>
        <v>0.19</v>
      </c>
      <c r="W422" s="28">
        <f>IF(Table2[[#This Row],[Progress]]&lt;1,Table2[[#This Row],[Progress]]*100,Table2[[#This Row],[Progress]])</f>
        <v>19</v>
      </c>
      <c r="X422" s="28" t="str">
        <f>Table2[[#This Row],[Column8]]&amp;"%"</f>
        <v>19%</v>
      </c>
      <c r="Y422" s="16">
        <f t="shared" si="96"/>
        <v>8</v>
      </c>
      <c r="Z4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22" s="11" t="str">
        <f>SUBSTITUTE(Table2[[#This Row],[Time_Spent (hrs)]],"hour","")</f>
        <v xml:space="preserve">1 </v>
      </c>
      <c r="AB422" s="41" t="str">
        <f t="shared" si="105"/>
        <v xml:space="preserve">1 </v>
      </c>
    </row>
    <row r="423" spans="1:28" ht="22.2" customHeight="1" x14ac:dyDescent="0.25">
      <c r="A423" s="11" t="s">
        <v>1072</v>
      </c>
      <c r="B423" s="11" t="s">
        <v>3241</v>
      </c>
      <c r="C423" s="11" t="s">
        <v>1073</v>
      </c>
      <c r="D423" s="11" t="s">
        <v>16</v>
      </c>
      <c r="E423" s="11" t="s">
        <v>23</v>
      </c>
      <c r="F423" s="12">
        <v>22</v>
      </c>
      <c r="G423" s="13" t="s">
        <v>436</v>
      </c>
      <c r="H423" s="11" t="s">
        <v>97</v>
      </c>
      <c r="I423" s="11" t="s">
        <v>98</v>
      </c>
      <c r="J423" s="14">
        <v>0.09</v>
      </c>
      <c r="K423" s="11">
        <v>45</v>
      </c>
      <c r="L423" s="11" t="s">
        <v>33</v>
      </c>
      <c r="M423" s="11">
        <v>3</v>
      </c>
      <c r="N423" s="15">
        <v>44971</v>
      </c>
      <c r="O423" s="16" t="s">
        <v>4416</v>
      </c>
      <c r="P423" s="16" t="s">
        <v>4417</v>
      </c>
      <c r="Q423" s="16" t="s">
        <v>4418</v>
      </c>
      <c r="R423" s="16" t="s">
        <v>4419</v>
      </c>
      <c r="S423" s="16"/>
      <c r="T423" s="16"/>
      <c r="U423" s="16"/>
      <c r="V423" s="16">
        <f>VALUE(SUBSTITUTE(Table2[[#This Row],[Progress (%)]],"%",""))</f>
        <v>0.09</v>
      </c>
      <c r="W423" s="28">
        <f>IF(Table2[[#This Row],[Progress]]&lt;1,Table2[[#This Row],[Progress]]*100,Table2[[#This Row],[Progress]])</f>
        <v>9</v>
      </c>
      <c r="X423" s="28" t="str">
        <f>Table2[[#This Row],[Column8]]&amp;"%"</f>
        <v>9%</v>
      </c>
      <c r="Y423" s="16">
        <f t="shared" si="96"/>
        <v>5</v>
      </c>
      <c r="Z4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423" s="11" t="str">
        <f>SUBSTITUTE(Table2[[#This Row],[Time_Spent (hrs)]],"mins","")</f>
        <v>45</v>
      </c>
      <c r="AB423" s="41">
        <f>AA423/60</f>
        <v>0.75</v>
      </c>
    </row>
    <row r="424" spans="1:28" ht="22.2" customHeight="1" x14ac:dyDescent="0.25">
      <c r="A424" s="11" t="s">
        <v>1074</v>
      </c>
      <c r="B424" s="11" t="s">
        <v>3242</v>
      </c>
      <c r="C424" s="11" t="s">
        <v>1075</v>
      </c>
      <c r="D424" s="11" t="s">
        <v>16</v>
      </c>
      <c r="E424" s="11" t="s">
        <v>23</v>
      </c>
      <c r="F424" s="18">
        <f>32</f>
        <v>32</v>
      </c>
      <c r="G424" s="13">
        <v>45637</v>
      </c>
      <c r="H424" s="11" t="s">
        <v>18</v>
      </c>
      <c r="I424" s="11" t="s">
        <v>19</v>
      </c>
      <c r="J424" s="14">
        <v>0.5</v>
      </c>
      <c r="K424" s="11">
        <v>1.5</v>
      </c>
      <c r="L424" s="11" t="s">
        <v>33</v>
      </c>
      <c r="M424" s="11">
        <v>2</v>
      </c>
      <c r="N424" s="15">
        <v>45608</v>
      </c>
      <c r="O424" s="16" t="s">
        <v>4274</v>
      </c>
      <c r="P424" s="16" t="s">
        <v>4275</v>
      </c>
      <c r="Q424" s="16" t="s">
        <v>4509</v>
      </c>
      <c r="R424" s="16" t="s">
        <v>4619</v>
      </c>
      <c r="S424" s="16" t="s">
        <v>4620</v>
      </c>
      <c r="T424" s="16" t="s">
        <v>4477</v>
      </c>
      <c r="U424" s="16"/>
      <c r="V424" s="16">
        <f>VALUE(SUBSTITUTE(Table2[[#This Row],[Progress (%)]],"%",""))</f>
        <v>0.5</v>
      </c>
      <c r="W424" s="28">
        <f>IF(Table2[[#This Row],[Progress]]&lt;1,Table2[[#This Row],[Progress]]*100,Table2[[#This Row],[Progress]])</f>
        <v>50</v>
      </c>
      <c r="X424" s="28" t="str">
        <f>Table2[[#This Row],[Column8]]&amp;"%"</f>
        <v>50%</v>
      </c>
      <c r="Y424" s="16">
        <f t="shared" si="96"/>
        <v>7</v>
      </c>
      <c r="Z4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24" s="11" t="str">
        <f>SUBSTITUTE(Table2[[#This Row],[Time_Spent (hrs)]],"mins","")</f>
        <v>1.5</v>
      </c>
      <c r="AB424" s="41" t="str">
        <f>AA424</f>
        <v>1.5</v>
      </c>
    </row>
    <row r="425" spans="1:28" ht="22.2" customHeight="1" x14ac:dyDescent="0.25">
      <c r="A425" s="11" t="s">
        <v>1076</v>
      </c>
      <c r="B425" s="11" t="s">
        <v>3243</v>
      </c>
      <c r="C425" s="11" t="s">
        <v>1077</v>
      </c>
      <c r="D425" s="11" t="s">
        <v>16</v>
      </c>
      <c r="E425" s="11" t="s">
        <v>41</v>
      </c>
      <c r="F425" s="12">
        <v>25</v>
      </c>
      <c r="G425" s="13" t="s">
        <v>1078</v>
      </c>
      <c r="H425" s="11" t="s">
        <v>66</v>
      </c>
      <c r="I425" s="11" t="s">
        <v>26</v>
      </c>
      <c r="J425" s="14">
        <v>0.89</v>
      </c>
      <c r="K425" s="11">
        <v>45</v>
      </c>
      <c r="L425" s="11" t="s">
        <v>27</v>
      </c>
      <c r="M425" s="11">
        <v>4</v>
      </c>
      <c r="N425" s="15">
        <v>45106</v>
      </c>
      <c r="O425" s="16" t="s">
        <v>4309</v>
      </c>
      <c r="P425" s="16" t="s">
        <v>4020</v>
      </c>
      <c r="Q425" s="16" t="s">
        <v>4021</v>
      </c>
      <c r="R425" s="16" t="s">
        <v>4022</v>
      </c>
      <c r="S425" s="16" t="s">
        <v>4023</v>
      </c>
      <c r="T425" s="16" t="s">
        <v>4607</v>
      </c>
      <c r="U425" s="16" t="s">
        <v>4839</v>
      </c>
      <c r="V425" s="16">
        <f>VALUE(SUBSTITUTE(Table2[[#This Row],[Progress (%)]],"%",""))</f>
        <v>0.89</v>
      </c>
      <c r="W425" s="28">
        <f>IF(Table2[[#This Row],[Progress]]&lt;1,Table2[[#This Row],[Progress]]*100,Table2[[#This Row],[Progress]])</f>
        <v>89</v>
      </c>
      <c r="X425" s="28" t="str">
        <f>Table2[[#This Row],[Column8]]&amp;"%"</f>
        <v>89%</v>
      </c>
      <c r="Y425" s="16">
        <f t="shared" si="96"/>
        <v>8</v>
      </c>
      <c r="Z4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425" s="11" t="str">
        <f>SUBSTITUTE(Table2[[#This Row],[Time_Spent (hrs)]],"mins","")</f>
        <v>45</v>
      </c>
      <c r="AB425" s="41">
        <f t="shared" ref="AB425:AB426" si="106">AA425/60</f>
        <v>0.75</v>
      </c>
    </row>
    <row r="426" spans="1:28" ht="22.2" customHeight="1" x14ac:dyDescent="0.25">
      <c r="A426" s="11" t="s">
        <v>1079</v>
      </c>
      <c r="B426" s="11" t="s">
        <v>3244</v>
      </c>
      <c r="C426" s="11" t="s">
        <v>1080</v>
      </c>
      <c r="D426" s="11" t="s">
        <v>16</v>
      </c>
      <c r="E426" s="11" t="s">
        <v>41</v>
      </c>
      <c r="F426" s="12">
        <v>18</v>
      </c>
      <c r="G426" s="13" t="s">
        <v>824</v>
      </c>
      <c r="H426" s="11" t="s">
        <v>42</v>
      </c>
      <c r="I426" s="11" t="s">
        <v>32</v>
      </c>
      <c r="J426" s="14">
        <v>0.85</v>
      </c>
      <c r="K426" s="11" t="s">
        <v>20</v>
      </c>
      <c r="L426" s="11" t="s">
        <v>27</v>
      </c>
      <c r="M426" s="11">
        <v>3</v>
      </c>
      <c r="N426" s="15">
        <v>44666</v>
      </c>
      <c r="O426" s="16" t="s">
        <v>4219</v>
      </c>
      <c r="P426" s="16" t="s">
        <v>4220</v>
      </c>
      <c r="Q426" s="16" t="s">
        <v>4221</v>
      </c>
      <c r="R426" s="16" t="s">
        <v>4222</v>
      </c>
      <c r="S426" s="16" t="s">
        <v>4223</v>
      </c>
      <c r="T426" s="16" t="s">
        <v>4840</v>
      </c>
      <c r="U426" s="16"/>
      <c r="V426" s="16">
        <f>VALUE(SUBSTITUTE(Table2[[#This Row],[Progress (%)]],"%",""))</f>
        <v>0.85</v>
      </c>
      <c r="W426" s="28">
        <f>IF(Table2[[#This Row],[Progress]]&lt;1,Table2[[#This Row],[Progress]]*100,Table2[[#This Row],[Progress]])</f>
        <v>85</v>
      </c>
      <c r="X426" s="28" t="str">
        <f>Table2[[#This Row],[Column8]]&amp;"%"</f>
        <v>85%</v>
      </c>
      <c r="Y426" s="16">
        <f t="shared" si="96"/>
        <v>7</v>
      </c>
      <c r="Z4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426" s="11" t="str">
        <f>SUBSTITUTE(Table2[[#This Row],[Time_Spent (hrs)]],"mins","")</f>
        <v xml:space="preserve">90 </v>
      </c>
      <c r="AB426" s="41">
        <f t="shared" si="106"/>
        <v>1.5</v>
      </c>
    </row>
    <row r="427" spans="1:28" ht="22.2" customHeight="1" x14ac:dyDescent="0.25">
      <c r="A427" s="11" t="s">
        <v>1081</v>
      </c>
      <c r="B427" s="11" t="s">
        <v>3245</v>
      </c>
      <c r="C427" s="11" t="s">
        <v>1082</v>
      </c>
      <c r="D427" s="11" t="s">
        <v>16</v>
      </c>
      <c r="E427" s="11" t="s">
        <v>23</v>
      </c>
      <c r="F427" s="12">
        <f>32</f>
        <v>32</v>
      </c>
      <c r="G427" s="13" t="s">
        <v>1083</v>
      </c>
      <c r="H427" s="11" t="s">
        <v>46</v>
      </c>
      <c r="I427" s="11" t="s">
        <v>47</v>
      </c>
      <c r="J427" s="14">
        <v>0.77</v>
      </c>
      <c r="K427" s="11">
        <v>2</v>
      </c>
      <c r="L427" s="11" t="s">
        <v>27</v>
      </c>
      <c r="M427" s="11">
        <v>5</v>
      </c>
      <c r="N427" s="15">
        <v>45090</v>
      </c>
      <c r="O427" s="16" t="s">
        <v>4530</v>
      </c>
      <c r="P427" s="16" t="s">
        <v>4531</v>
      </c>
      <c r="Q427" s="16"/>
      <c r="R427" s="16"/>
      <c r="S427" s="16"/>
      <c r="T427" s="16"/>
      <c r="U427" s="16"/>
      <c r="V427" s="16">
        <f>VALUE(SUBSTITUTE(Table2[[#This Row],[Progress (%)]],"%",""))</f>
        <v>0.77</v>
      </c>
      <c r="W427" s="28">
        <f>IF(Table2[[#This Row],[Progress]]&lt;1,Table2[[#This Row],[Progress]]*100,Table2[[#This Row],[Progress]])</f>
        <v>77</v>
      </c>
      <c r="X427" s="28" t="str">
        <f>Table2[[#This Row],[Column8]]&amp;"%"</f>
        <v>77%</v>
      </c>
      <c r="Y427" s="16">
        <f t="shared" si="96"/>
        <v>3</v>
      </c>
      <c r="Z4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27" s="11" t="str">
        <f>SUBSTITUTE(Table2[[#This Row],[Time_Spent (hrs)]],"mins","")</f>
        <v>2</v>
      </c>
      <c r="AB427" s="41" t="str">
        <f>AA427</f>
        <v>2</v>
      </c>
    </row>
    <row r="428" spans="1:28" ht="22.2" customHeight="1" x14ac:dyDescent="0.25">
      <c r="A428" s="11" t="s">
        <v>1084</v>
      </c>
      <c r="B428" s="11" t="s">
        <v>3246</v>
      </c>
      <c r="C428" s="11" t="s">
        <v>1085</v>
      </c>
      <c r="D428" s="11" t="s">
        <v>69</v>
      </c>
      <c r="E428" s="11" t="s">
        <v>56</v>
      </c>
      <c r="F428" s="12">
        <v>28</v>
      </c>
      <c r="G428" s="13" t="s">
        <v>1086</v>
      </c>
      <c r="H428" s="11" t="s">
        <v>53</v>
      </c>
      <c r="I428" s="11" t="s">
        <v>26</v>
      </c>
      <c r="J428" s="14">
        <v>0.79</v>
      </c>
      <c r="K428" s="11">
        <v>45</v>
      </c>
      <c r="L428" s="11" t="s">
        <v>27</v>
      </c>
      <c r="M428" s="11">
        <v>2</v>
      </c>
      <c r="N428" s="15">
        <v>45595</v>
      </c>
      <c r="O428" s="16" t="s">
        <v>4379</v>
      </c>
      <c r="P428" s="16" t="s">
        <v>4380</v>
      </c>
      <c r="Q428" s="16" t="s">
        <v>4841</v>
      </c>
      <c r="R428" s="16" t="s">
        <v>4808</v>
      </c>
      <c r="S428" s="16" t="s">
        <v>4809</v>
      </c>
      <c r="T428" s="16" t="s">
        <v>4810</v>
      </c>
      <c r="U428" s="16"/>
      <c r="V428" s="16">
        <f>VALUE(SUBSTITUTE(Table2[[#This Row],[Progress (%)]],"%",""))</f>
        <v>0.79</v>
      </c>
      <c r="W428" s="28">
        <f>IF(Table2[[#This Row],[Progress]]&lt;1,Table2[[#This Row],[Progress]]*100,Table2[[#This Row],[Progress]])</f>
        <v>79</v>
      </c>
      <c r="X428" s="28" t="str">
        <f>Table2[[#This Row],[Column8]]&amp;"%"</f>
        <v>79%</v>
      </c>
      <c r="Y428" s="16">
        <f t="shared" si="96"/>
        <v>7</v>
      </c>
      <c r="Z4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428" s="11" t="str">
        <f>SUBSTITUTE(Table2[[#This Row],[Time_Spent (hrs)]],"mins","")</f>
        <v>45</v>
      </c>
      <c r="AB428" s="41">
        <f t="shared" ref="AB428:AB429" si="107">AA428/60</f>
        <v>0.75</v>
      </c>
    </row>
    <row r="429" spans="1:28" ht="22.2" customHeight="1" x14ac:dyDescent="0.25">
      <c r="A429" s="11" t="s">
        <v>1087</v>
      </c>
      <c r="B429" s="11" t="s">
        <v>3247</v>
      </c>
      <c r="C429" s="11" t="s">
        <v>1088</v>
      </c>
      <c r="D429" s="11" t="s">
        <v>16</v>
      </c>
      <c r="E429" s="11" t="s">
        <v>56</v>
      </c>
      <c r="F429" s="12">
        <f>32</f>
        <v>32</v>
      </c>
      <c r="G429" s="13">
        <v>44567</v>
      </c>
      <c r="H429" s="11" t="s">
        <v>46</v>
      </c>
      <c r="I429" s="11" t="s">
        <v>47</v>
      </c>
      <c r="J429" s="14">
        <v>0.22</v>
      </c>
      <c r="K429" s="11">
        <v>45</v>
      </c>
      <c r="L429" s="11" t="s">
        <v>27</v>
      </c>
      <c r="M429" s="17"/>
      <c r="N429" s="15">
        <v>44713</v>
      </c>
      <c r="O429" s="16" t="s">
        <v>4842</v>
      </c>
      <c r="P429" s="16" t="s">
        <v>4393</v>
      </c>
      <c r="Q429" s="16" t="s">
        <v>4394</v>
      </c>
      <c r="R429" s="16" t="s">
        <v>4843</v>
      </c>
      <c r="S429" s="16" t="s">
        <v>4844</v>
      </c>
      <c r="T429" s="16"/>
      <c r="U429" s="16"/>
      <c r="V429" s="16">
        <f>VALUE(SUBSTITUTE(Table2[[#This Row],[Progress (%)]],"%",""))</f>
        <v>0.22</v>
      </c>
      <c r="W429" s="28">
        <f>IF(Table2[[#This Row],[Progress]]&lt;1,Table2[[#This Row],[Progress]]*100,Table2[[#This Row],[Progress]])</f>
        <v>22</v>
      </c>
      <c r="X429" s="28" t="str">
        <f>Table2[[#This Row],[Column8]]&amp;"%"</f>
        <v>22%</v>
      </c>
      <c r="Y429" s="16">
        <f t="shared" si="96"/>
        <v>6</v>
      </c>
      <c r="Z4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29" s="11" t="str">
        <f>SUBSTITUTE(Table2[[#This Row],[Time_Spent (hrs)]],"mins","")</f>
        <v>45</v>
      </c>
      <c r="AB429" s="41">
        <f t="shared" si="107"/>
        <v>0.75</v>
      </c>
    </row>
    <row r="430" spans="1:28" ht="22.2" customHeight="1" x14ac:dyDescent="0.25">
      <c r="A430" s="11" t="s">
        <v>1089</v>
      </c>
      <c r="B430" s="11" t="s">
        <v>3248</v>
      </c>
      <c r="C430" s="11" t="s">
        <v>1090</v>
      </c>
      <c r="D430" s="11" t="s">
        <v>69</v>
      </c>
      <c r="E430" s="11" t="s">
        <v>23</v>
      </c>
      <c r="F430" s="12">
        <f>32</f>
        <v>32</v>
      </c>
      <c r="G430" s="13">
        <v>45113</v>
      </c>
      <c r="H430" s="11" t="s">
        <v>198</v>
      </c>
      <c r="I430" s="11" t="s">
        <v>19</v>
      </c>
      <c r="J430" s="14">
        <v>0.08</v>
      </c>
      <c r="K430" s="11">
        <v>2</v>
      </c>
      <c r="L430" s="11" t="s">
        <v>27</v>
      </c>
      <c r="M430" s="11">
        <v>5</v>
      </c>
      <c r="N430" s="15">
        <v>45084</v>
      </c>
      <c r="O430" s="16" t="s">
        <v>4376</v>
      </c>
      <c r="P430" s="16" t="s">
        <v>4377</v>
      </c>
      <c r="Q430" s="16"/>
      <c r="R430" s="16"/>
      <c r="S430" s="16"/>
      <c r="T430" s="16"/>
      <c r="U430" s="16"/>
      <c r="V430" s="16">
        <f>VALUE(SUBSTITUTE(Table2[[#This Row],[Progress (%)]],"%",""))</f>
        <v>0.08</v>
      </c>
      <c r="W430" s="28">
        <f>IF(Table2[[#This Row],[Progress]]&lt;1,Table2[[#This Row],[Progress]]*100,Table2[[#This Row],[Progress]])</f>
        <v>8</v>
      </c>
      <c r="X430" s="28" t="str">
        <f>Table2[[#This Row],[Column8]]&amp;"%"</f>
        <v>8%</v>
      </c>
      <c r="Y430" s="16">
        <f t="shared" si="96"/>
        <v>3</v>
      </c>
      <c r="Z4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30" s="11" t="str">
        <f>SUBSTITUTE(Table2[[#This Row],[Time_Spent (hrs)]],"mins","")</f>
        <v>2</v>
      </c>
      <c r="AB430" s="41" t="str">
        <f>AA430</f>
        <v>2</v>
      </c>
    </row>
    <row r="431" spans="1:28" ht="22.2" customHeight="1" x14ac:dyDescent="0.25">
      <c r="A431" s="11" t="s">
        <v>1091</v>
      </c>
      <c r="B431" s="11" t="s">
        <v>3249</v>
      </c>
      <c r="C431" s="11" t="s">
        <v>1092</v>
      </c>
      <c r="D431" s="11" t="s">
        <v>16</v>
      </c>
      <c r="E431" s="11" t="s">
        <v>64</v>
      </c>
      <c r="F431" s="12">
        <f>32</f>
        <v>32</v>
      </c>
      <c r="G431" s="13" t="s">
        <v>914</v>
      </c>
      <c r="H431" s="11" t="s">
        <v>156</v>
      </c>
      <c r="I431" s="11" t="s">
        <v>98</v>
      </c>
      <c r="J431" s="14">
        <v>0.56999999999999995</v>
      </c>
      <c r="K431" s="11" t="s">
        <v>20</v>
      </c>
      <c r="L431" s="11" t="s">
        <v>27</v>
      </c>
      <c r="M431" s="11">
        <v>5</v>
      </c>
      <c r="N431" s="15">
        <v>45551</v>
      </c>
      <c r="O431" s="16"/>
      <c r="P431" s="16"/>
      <c r="Q431" s="16"/>
      <c r="R431" s="16"/>
      <c r="S431" s="16"/>
      <c r="T431" s="16"/>
      <c r="U431" s="16"/>
      <c r="V431" s="16">
        <f>VALUE(SUBSTITUTE(Table2[[#This Row],[Progress (%)]],"%",""))</f>
        <v>0.56999999999999995</v>
      </c>
      <c r="W431" s="28">
        <f>IF(Table2[[#This Row],[Progress]]&lt;1,Table2[[#This Row],[Progress]]*100,Table2[[#This Row],[Progress]])</f>
        <v>56.999999999999993</v>
      </c>
      <c r="X431" s="28" t="str">
        <f>Table2[[#This Row],[Column8]]&amp;"%"</f>
        <v>57%</v>
      </c>
      <c r="Y431" s="16">
        <f t="shared" si="96"/>
        <v>1</v>
      </c>
      <c r="Z4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31" s="11" t="str">
        <f>SUBSTITUTE(Table2[[#This Row],[Time_Spent (hrs)]],"mins","")</f>
        <v xml:space="preserve">90 </v>
      </c>
      <c r="AB431" s="41">
        <f t="shared" ref="AB431:AB432" si="108">AA431/60</f>
        <v>1.5</v>
      </c>
    </row>
    <row r="432" spans="1:28" ht="22.2" customHeight="1" x14ac:dyDescent="0.25">
      <c r="A432" s="11" t="s">
        <v>1093</v>
      </c>
      <c r="B432" s="11" t="s">
        <v>3250</v>
      </c>
      <c r="C432" s="11" t="s">
        <v>1094</v>
      </c>
      <c r="D432" s="11" t="s">
        <v>69</v>
      </c>
      <c r="E432" s="11" t="s">
        <v>41</v>
      </c>
      <c r="F432" s="18">
        <f>32</f>
        <v>32</v>
      </c>
      <c r="G432" s="13">
        <v>44964</v>
      </c>
      <c r="H432" s="11" t="s">
        <v>25</v>
      </c>
      <c r="I432" s="11" t="s">
        <v>26</v>
      </c>
      <c r="J432" s="14">
        <v>0.44</v>
      </c>
      <c r="K432" s="11" t="s">
        <v>50</v>
      </c>
      <c r="L432" s="11" t="s">
        <v>27</v>
      </c>
      <c r="M432" s="11">
        <v>1</v>
      </c>
      <c r="N432" s="15">
        <v>45109</v>
      </c>
      <c r="O432" s="16" t="s">
        <v>4845</v>
      </c>
      <c r="P432" s="16" t="s">
        <v>4846</v>
      </c>
      <c r="Q432" s="16" t="s">
        <v>4847</v>
      </c>
      <c r="R432" s="16" t="s">
        <v>4262</v>
      </c>
      <c r="S432" s="16"/>
      <c r="T432" s="16"/>
      <c r="U432" s="16"/>
      <c r="V432" s="16">
        <f>VALUE(SUBSTITUTE(Table2[[#This Row],[Progress (%)]],"%",""))</f>
        <v>0.44</v>
      </c>
      <c r="W432" s="28">
        <f>IF(Table2[[#This Row],[Progress]]&lt;1,Table2[[#This Row],[Progress]]*100,Table2[[#This Row],[Progress]])</f>
        <v>44</v>
      </c>
      <c r="X432" s="28" t="str">
        <f>Table2[[#This Row],[Column8]]&amp;"%"</f>
        <v>44%</v>
      </c>
      <c r="Y432" s="16">
        <f t="shared" si="96"/>
        <v>5</v>
      </c>
      <c r="Z4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32" s="11" t="str">
        <f>SUBSTITUTE(Table2[[#This Row],[Time_Spent (hrs)]],"minutes","")</f>
        <v xml:space="preserve">120 </v>
      </c>
      <c r="AB432" s="41">
        <f t="shared" si="108"/>
        <v>2</v>
      </c>
    </row>
    <row r="433" spans="1:28" ht="22.2" customHeight="1" x14ac:dyDescent="0.25">
      <c r="A433" s="11" t="s">
        <v>1095</v>
      </c>
      <c r="B433" s="11" t="s">
        <v>3251</v>
      </c>
      <c r="C433" s="11" t="s">
        <v>1096</v>
      </c>
      <c r="D433" s="11" t="s">
        <v>16</v>
      </c>
      <c r="E433" s="11" t="s">
        <v>56</v>
      </c>
      <c r="F433" s="18">
        <f>32</f>
        <v>32</v>
      </c>
      <c r="G433" s="13" t="s">
        <v>1097</v>
      </c>
      <c r="H433" s="11" t="s">
        <v>18</v>
      </c>
      <c r="I433" s="11" t="s">
        <v>19</v>
      </c>
      <c r="J433" s="14">
        <v>0.03</v>
      </c>
      <c r="K433" s="11">
        <v>1.5</v>
      </c>
      <c r="L433" s="11" t="s">
        <v>33</v>
      </c>
      <c r="M433" s="11">
        <v>2</v>
      </c>
      <c r="N433" s="15">
        <v>45653</v>
      </c>
      <c r="O433" s="16" t="s">
        <v>4255</v>
      </c>
      <c r="P433" s="16" t="s">
        <v>4256</v>
      </c>
      <c r="Q433" s="16" t="s">
        <v>4848</v>
      </c>
      <c r="R433" s="16" t="s">
        <v>4849</v>
      </c>
      <c r="S433" s="16" t="s">
        <v>4850</v>
      </c>
      <c r="T433" s="16"/>
      <c r="U433" s="16"/>
      <c r="V433" s="16">
        <f>VALUE(SUBSTITUTE(Table2[[#This Row],[Progress (%)]],"%",""))</f>
        <v>0.03</v>
      </c>
      <c r="W433" s="28">
        <f>IF(Table2[[#This Row],[Progress]]&lt;1,Table2[[#This Row],[Progress]]*100,Table2[[#This Row],[Progress]])</f>
        <v>3</v>
      </c>
      <c r="X433" s="28" t="str">
        <f>Table2[[#This Row],[Column8]]&amp;"%"</f>
        <v>3%</v>
      </c>
      <c r="Y433" s="16">
        <f t="shared" si="96"/>
        <v>6</v>
      </c>
      <c r="Z4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33" s="11" t="str">
        <f>SUBSTITUTE(Table2[[#This Row],[Time_Spent (hrs)]],"mins","")</f>
        <v>1.5</v>
      </c>
      <c r="AB433" s="41" t="str">
        <f>AA433</f>
        <v>1.5</v>
      </c>
    </row>
    <row r="434" spans="1:28" ht="22.2" customHeight="1" x14ac:dyDescent="0.25">
      <c r="A434" s="11" t="s">
        <v>1098</v>
      </c>
      <c r="B434" s="11" t="s">
        <v>3252</v>
      </c>
      <c r="C434" s="11" t="s">
        <v>1099</v>
      </c>
      <c r="D434" s="11" t="s">
        <v>69</v>
      </c>
      <c r="E434" s="11" t="s">
        <v>41</v>
      </c>
      <c r="F434" s="12">
        <v>18</v>
      </c>
      <c r="G434" s="13">
        <v>45452</v>
      </c>
      <c r="H434" s="11" t="s">
        <v>111</v>
      </c>
      <c r="I434" s="11" t="s">
        <v>98</v>
      </c>
      <c r="J434" s="14">
        <v>0.46</v>
      </c>
      <c r="K434" s="11" t="s">
        <v>20</v>
      </c>
      <c r="L434" s="11" t="s">
        <v>33</v>
      </c>
      <c r="M434" s="11">
        <v>6</v>
      </c>
      <c r="N434" s="15">
        <v>45541</v>
      </c>
      <c r="O434" s="16" t="s">
        <v>4160</v>
      </c>
      <c r="P434" s="16" t="s">
        <v>4161</v>
      </c>
      <c r="Q434" s="16"/>
      <c r="R434" s="16"/>
      <c r="S434" s="16"/>
      <c r="T434" s="16"/>
      <c r="U434" s="16"/>
      <c r="V434" s="16">
        <f>VALUE(SUBSTITUTE(Table2[[#This Row],[Progress (%)]],"%",""))</f>
        <v>0.46</v>
      </c>
      <c r="W434" s="28">
        <f>IF(Table2[[#This Row],[Progress]]&lt;1,Table2[[#This Row],[Progress]]*100,Table2[[#This Row],[Progress]])</f>
        <v>46</v>
      </c>
      <c r="X434" s="28" t="str">
        <f>Table2[[#This Row],[Column8]]&amp;"%"</f>
        <v>46%</v>
      </c>
      <c r="Y434" s="16">
        <f t="shared" si="96"/>
        <v>3</v>
      </c>
      <c r="Z4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434" s="11" t="str">
        <f>SUBSTITUTE(Table2[[#This Row],[Time_Spent (hrs)]],"mins","")</f>
        <v xml:space="preserve">90 </v>
      </c>
      <c r="AB434" s="41">
        <f t="shared" ref="AB434:AB436" si="109">AA434/60</f>
        <v>1.5</v>
      </c>
    </row>
    <row r="435" spans="1:28" ht="22.2" customHeight="1" x14ac:dyDescent="0.25">
      <c r="A435" s="11" t="s">
        <v>1100</v>
      </c>
      <c r="B435" s="11" t="s">
        <v>3239</v>
      </c>
      <c r="C435" s="11" t="s">
        <v>1101</v>
      </c>
      <c r="D435" s="11" t="s">
        <v>69</v>
      </c>
      <c r="E435" s="11" t="s">
        <v>41</v>
      </c>
      <c r="F435" s="12">
        <f>32</f>
        <v>32</v>
      </c>
      <c r="G435" s="13" t="s">
        <v>1102</v>
      </c>
      <c r="H435" s="11" t="s">
        <v>79</v>
      </c>
      <c r="I435" s="11" t="s">
        <v>47</v>
      </c>
      <c r="J435" s="14">
        <v>0.82</v>
      </c>
      <c r="K435" s="11" t="s">
        <v>20</v>
      </c>
      <c r="L435" s="11" t="s">
        <v>33</v>
      </c>
      <c r="M435" s="11">
        <v>6</v>
      </c>
      <c r="N435" s="15">
        <v>45405</v>
      </c>
      <c r="O435" s="16" t="s">
        <v>4851</v>
      </c>
      <c r="P435" s="16" t="s">
        <v>4622</v>
      </c>
      <c r="Q435" s="16" t="s">
        <v>4623</v>
      </c>
      <c r="R435" s="16" t="s">
        <v>4624</v>
      </c>
      <c r="S435" s="16" t="s">
        <v>4625</v>
      </c>
      <c r="T435" s="16" t="s">
        <v>4626</v>
      </c>
      <c r="U435" s="16"/>
      <c r="V435" s="16">
        <f>VALUE(SUBSTITUTE(Table2[[#This Row],[Progress (%)]],"%",""))</f>
        <v>0.82</v>
      </c>
      <c r="W435" s="28">
        <f>IF(Table2[[#This Row],[Progress]]&lt;1,Table2[[#This Row],[Progress]]*100,Table2[[#This Row],[Progress]])</f>
        <v>82</v>
      </c>
      <c r="X435" s="28" t="str">
        <f>Table2[[#This Row],[Column8]]&amp;"%"</f>
        <v>82%</v>
      </c>
      <c r="Y435" s="16">
        <f t="shared" si="96"/>
        <v>7</v>
      </c>
      <c r="Z4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35" s="11" t="str">
        <f>SUBSTITUTE(Table2[[#This Row],[Time_Spent (hrs)]],"mins","")</f>
        <v xml:space="preserve">90 </v>
      </c>
      <c r="AB435" s="41">
        <f t="shared" si="109"/>
        <v>1.5</v>
      </c>
    </row>
    <row r="436" spans="1:28" ht="22.2" customHeight="1" x14ac:dyDescent="0.25">
      <c r="A436" s="11" t="s">
        <v>1103</v>
      </c>
      <c r="B436" s="11" t="s">
        <v>3253</v>
      </c>
      <c r="C436" s="11" t="s">
        <v>1104</v>
      </c>
      <c r="D436" s="11" t="s">
        <v>69</v>
      </c>
      <c r="E436" s="11" t="s">
        <v>56</v>
      </c>
      <c r="F436" s="12">
        <f>32</f>
        <v>32</v>
      </c>
      <c r="G436" s="13" t="s">
        <v>1105</v>
      </c>
      <c r="H436" s="11" t="s">
        <v>46</v>
      </c>
      <c r="I436" s="11" t="s">
        <v>47</v>
      </c>
      <c r="J436" s="14">
        <v>0</v>
      </c>
      <c r="K436" s="11" t="s">
        <v>20</v>
      </c>
      <c r="L436" s="11" t="s">
        <v>27</v>
      </c>
      <c r="M436" s="11">
        <v>5</v>
      </c>
      <c r="N436" s="15">
        <v>45711</v>
      </c>
      <c r="O436" s="16" t="s">
        <v>4125</v>
      </c>
      <c r="P436" s="16" t="s">
        <v>4126</v>
      </c>
      <c r="Q436" s="16" t="s">
        <v>4127</v>
      </c>
      <c r="R436" s="16"/>
      <c r="S436" s="16"/>
      <c r="T436" s="16"/>
      <c r="U436" s="16"/>
      <c r="V436" s="16">
        <f>VALUE(SUBSTITUTE(Table2[[#This Row],[Progress (%)]],"%",""))</f>
        <v>0</v>
      </c>
      <c r="W436" s="28">
        <f>IF(Table2[[#This Row],[Progress]]&lt;1,Table2[[#This Row],[Progress]]*100,Table2[[#This Row],[Progress]])</f>
        <v>0</v>
      </c>
      <c r="X436" s="28" t="str">
        <f>Table2[[#This Row],[Column8]]&amp;"%"</f>
        <v>0%</v>
      </c>
      <c r="Y436" s="16">
        <f t="shared" si="96"/>
        <v>4</v>
      </c>
      <c r="Z4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36" s="11" t="str">
        <f>SUBSTITUTE(Table2[[#This Row],[Time_Spent (hrs)]],"mins","")</f>
        <v xml:space="preserve">90 </v>
      </c>
      <c r="AB436" s="41">
        <f t="shared" si="109"/>
        <v>1.5</v>
      </c>
    </row>
    <row r="437" spans="1:28" ht="22.2" customHeight="1" x14ac:dyDescent="0.25">
      <c r="A437" s="11" t="s">
        <v>1106</v>
      </c>
      <c r="B437" s="11" t="s">
        <v>3254</v>
      </c>
      <c r="C437" s="11" t="s">
        <v>1107</v>
      </c>
      <c r="D437" s="11" t="s">
        <v>69</v>
      </c>
      <c r="E437" s="11" t="s">
        <v>41</v>
      </c>
      <c r="F437" s="12">
        <v>34</v>
      </c>
      <c r="G437" s="13" t="s">
        <v>1108</v>
      </c>
      <c r="H437" s="11" t="s">
        <v>53</v>
      </c>
      <c r="I437" s="11" t="s">
        <v>26</v>
      </c>
      <c r="J437" s="14">
        <v>0.88</v>
      </c>
      <c r="K437" s="11">
        <v>1.5</v>
      </c>
      <c r="L437" s="11" t="s">
        <v>27</v>
      </c>
      <c r="M437" s="11">
        <v>1</v>
      </c>
      <c r="N437" s="15">
        <v>45184</v>
      </c>
      <c r="O437" s="16" t="s">
        <v>4216</v>
      </c>
      <c r="P437" s="16" t="s">
        <v>4217</v>
      </c>
      <c r="Q437" s="16" t="s">
        <v>4800</v>
      </c>
      <c r="R437" s="16" t="s">
        <v>4801</v>
      </c>
      <c r="S437" s="16" t="s">
        <v>4802</v>
      </c>
      <c r="T437" s="16"/>
      <c r="U437" s="16"/>
      <c r="V437" s="16">
        <f>VALUE(SUBSTITUTE(Table2[[#This Row],[Progress (%)]],"%",""))</f>
        <v>0.88</v>
      </c>
      <c r="W437" s="28">
        <f>IF(Table2[[#This Row],[Progress]]&lt;1,Table2[[#This Row],[Progress]]*100,Table2[[#This Row],[Progress]])</f>
        <v>88</v>
      </c>
      <c r="X437" s="28" t="str">
        <f>Table2[[#This Row],[Column8]]&amp;"%"</f>
        <v>88%</v>
      </c>
      <c r="Y437" s="16">
        <f t="shared" si="96"/>
        <v>6</v>
      </c>
      <c r="Z4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37" s="11" t="str">
        <f>SUBSTITUTE(Table2[[#This Row],[Time_Spent (hrs)]],"mins","")</f>
        <v>1.5</v>
      </c>
      <c r="AB437" s="41" t="str">
        <f t="shared" ref="AB437:AB438" si="110">AA437</f>
        <v>1.5</v>
      </c>
    </row>
    <row r="438" spans="1:28" ht="22.2" customHeight="1" x14ac:dyDescent="0.25">
      <c r="A438" s="11" t="s">
        <v>1109</v>
      </c>
      <c r="B438" s="11" t="s">
        <v>3255</v>
      </c>
      <c r="C438" s="11" t="s">
        <v>1110</v>
      </c>
      <c r="D438" s="11" t="s">
        <v>69</v>
      </c>
      <c r="E438" s="11" t="s">
        <v>23</v>
      </c>
      <c r="F438" s="12">
        <f>32</f>
        <v>32</v>
      </c>
      <c r="G438" s="13">
        <v>45057</v>
      </c>
      <c r="H438" s="11" t="s">
        <v>18</v>
      </c>
      <c r="I438" s="11" t="s">
        <v>19</v>
      </c>
      <c r="J438" s="14">
        <v>0.85</v>
      </c>
      <c r="K438" s="11" t="s">
        <v>38</v>
      </c>
      <c r="L438" s="11" t="s">
        <v>33</v>
      </c>
      <c r="M438" s="11">
        <v>1</v>
      </c>
      <c r="N438" s="15">
        <v>45235</v>
      </c>
      <c r="O438" s="16" t="s">
        <v>4852</v>
      </c>
      <c r="P438" s="16" t="s">
        <v>4853</v>
      </c>
      <c r="Q438" s="16" t="s">
        <v>4276</v>
      </c>
      <c r="R438" s="16" t="s">
        <v>4854</v>
      </c>
      <c r="S438" s="16" t="s">
        <v>4855</v>
      </c>
      <c r="T438" s="16" t="s">
        <v>4856</v>
      </c>
      <c r="U438" s="16" t="s">
        <v>4764</v>
      </c>
      <c r="V438" s="16">
        <f>VALUE(SUBSTITUTE(Table2[[#This Row],[Progress (%)]],"%",""))</f>
        <v>0.85</v>
      </c>
      <c r="W438" s="28">
        <f>IF(Table2[[#This Row],[Progress]]&lt;1,Table2[[#This Row],[Progress]]*100,Table2[[#This Row],[Progress]])</f>
        <v>85</v>
      </c>
      <c r="X438" s="28" t="str">
        <f>Table2[[#This Row],[Column8]]&amp;"%"</f>
        <v>85%</v>
      </c>
      <c r="Y438" s="16">
        <f t="shared" si="96"/>
        <v>8</v>
      </c>
      <c r="Z4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38" s="11" t="str">
        <f>SUBSTITUTE(Table2[[#This Row],[Time_Spent (hrs)]],"hour","")</f>
        <v xml:space="preserve">1 </v>
      </c>
      <c r="AB438" s="41" t="str">
        <f t="shared" si="110"/>
        <v xml:space="preserve">1 </v>
      </c>
    </row>
    <row r="439" spans="1:28" ht="22.2" customHeight="1" x14ac:dyDescent="0.25">
      <c r="A439" s="11" t="s">
        <v>1111</v>
      </c>
      <c r="B439" s="11" t="s">
        <v>3256</v>
      </c>
      <c r="C439" s="11" t="s">
        <v>1112</v>
      </c>
      <c r="D439" s="11" t="s">
        <v>69</v>
      </c>
      <c r="E439" s="11" t="s">
        <v>41</v>
      </c>
      <c r="F439" s="12">
        <f>32</f>
        <v>32</v>
      </c>
      <c r="G439" s="13" t="s">
        <v>1113</v>
      </c>
      <c r="H439" s="11" t="s">
        <v>79</v>
      </c>
      <c r="I439" s="11" t="s">
        <v>47</v>
      </c>
      <c r="J439" s="14">
        <v>0.53</v>
      </c>
      <c r="K439" s="11">
        <v>45</v>
      </c>
      <c r="L439" s="11" t="s">
        <v>33</v>
      </c>
      <c r="M439" s="11">
        <v>3</v>
      </c>
      <c r="N439" s="15">
        <v>44953</v>
      </c>
      <c r="O439" s="16" t="s">
        <v>4857</v>
      </c>
      <c r="P439" s="16" t="s">
        <v>4751</v>
      </c>
      <c r="Q439" s="16" t="s">
        <v>4752</v>
      </c>
      <c r="R439" s="16" t="s">
        <v>4753</v>
      </c>
      <c r="S439" s="16" t="s">
        <v>4754</v>
      </c>
      <c r="T439" s="16" t="s">
        <v>4755</v>
      </c>
      <c r="U439" s="16" t="s">
        <v>4756</v>
      </c>
      <c r="V439" s="16">
        <f>VALUE(SUBSTITUTE(Table2[[#This Row],[Progress (%)]],"%",""))</f>
        <v>0.53</v>
      </c>
      <c r="W439" s="28">
        <f>IF(Table2[[#This Row],[Progress]]&lt;1,Table2[[#This Row],[Progress]]*100,Table2[[#This Row],[Progress]])</f>
        <v>53</v>
      </c>
      <c r="X439" s="28" t="str">
        <f>Table2[[#This Row],[Column8]]&amp;"%"</f>
        <v>53%</v>
      </c>
      <c r="Y439" s="16">
        <f t="shared" si="96"/>
        <v>8</v>
      </c>
      <c r="Z4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39" s="11" t="str">
        <f>SUBSTITUTE(Table2[[#This Row],[Time_Spent (hrs)]],"mins","")</f>
        <v>45</v>
      </c>
      <c r="AB439" s="41">
        <f>AA439/60</f>
        <v>0.75</v>
      </c>
    </row>
    <row r="440" spans="1:28" ht="22.2" customHeight="1" x14ac:dyDescent="0.25">
      <c r="A440" s="11" t="s">
        <v>1114</v>
      </c>
      <c r="B440" s="11" t="s">
        <v>3257</v>
      </c>
      <c r="C440" s="11" t="s">
        <v>1115</v>
      </c>
      <c r="D440" s="11" t="s">
        <v>69</v>
      </c>
      <c r="E440" s="11" t="s">
        <v>23</v>
      </c>
      <c r="F440" s="18">
        <f>32</f>
        <v>32</v>
      </c>
      <c r="G440" s="13">
        <v>44993</v>
      </c>
      <c r="H440" s="11" t="s">
        <v>57</v>
      </c>
      <c r="I440" s="11" t="s">
        <v>32</v>
      </c>
      <c r="J440" s="14">
        <v>0.74</v>
      </c>
      <c r="K440" s="11">
        <v>1.5</v>
      </c>
      <c r="L440" s="11" t="s">
        <v>27</v>
      </c>
      <c r="M440" s="11">
        <v>2</v>
      </c>
      <c r="N440" s="15">
        <v>45141</v>
      </c>
      <c r="O440" s="16" t="s">
        <v>4607</v>
      </c>
      <c r="P440" s="16" t="s">
        <v>4839</v>
      </c>
      <c r="Q440" s="16" t="s">
        <v>4568</v>
      </c>
      <c r="R440" s="16" t="s">
        <v>4569</v>
      </c>
      <c r="S440" s="16"/>
      <c r="T440" s="16"/>
      <c r="U440" s="16"/>
      <c r="V440" s="16">
        <f>VALUE(SUBSTITUTE(Table2[[#This Row],[Progress (%)]],"%",""))</f>
        <v>0.74</v>
      </c>
      <c r="W440" s="28">
        <f>IF(Table2[[#This Row],[Progress]]&lt;1,Table2[[#This Row],[Progress]]*100,Table2[[#This Row],[Progress]])</f>
        <v>74</v>
      </c>
      <c r="X440" s="28" t="str">
        <f>Table2[[#This Row],[Column8]]&amp;"%"</f>
        <v>74%</v>
      </c>
      <c r="Y440" s="16">
        <f t="shared" si="96"/>
        <v>5</v>
      </c>
      <c r="Z4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40" s="11" t="str">
        <f>SUBSTITUTE(Table2[[#This Row],[Time_Spent (hrs)]],"mins","")</f>
        <v>1.5</v>
      </c>
      <c r="AB440" s="41" t="str">
        <f>AA440</f>
        <v>1.5</v>
      </c>
    </row>
    <row r="441" spans="1:28" ht="22.2" customHeight="1" x14ac:dyDescent="0.25">
      <c r="A441" s="11" t="s">
        <v>1116</v>
      </c>
      <c r="B441" s="11" t="s">
        <v>3258</v>
      </c>
      <c r="C441" s="11" t="s">
        <v>1117</v>
      </c>
      <c r="D441" s="11" t="s">
        <v>69</v>
      </c>
      <c r="E441" s="11" t="s">
        <v>41</v>
      </c>
      <c r="F441" s="18">
        <f>32</f>
        <v>32</v>
      </c>
      <c r="G441" s="13" t="s">
        <v>441</v>
      </c>
      <c r="H441" s="11" t="s">
        <v>198</v>
      </c>
      <c r="I441" s="11" t="s">
        <v>19</v>
      </c>
      <c r="J441" s="14">
        <v>0.35</v>
      </c>
      <c r="K441" s="11" t="s">
        <v>20</v>
      </c>
      <c r="L441" s="11" t="s">
        <v>33</v>
      </c>
      <c r="M441" s="11">
        <v>6</v>
      </c>
      <c r="N441" s="15">
        <v>45156</v>
      </c>
      <c r="O441" s="16" t="s">
        <v>4422</v>
      </c>
      <c r="P441" s="16" t="s">
        <v>4423</v>
      </c>
      <c r="Q441" s="16" t="s">
        <v>4214</v>
      </c>
      <c r="R441" s="16" t="s">
        <v>4215</v>
      </c>
      <c r="S441" s="16"/>
      <c r="T441" s="16"/>
      <c r="U441" s="16"/>
      <c r="V441" s="16">
        <f>VALUE(SUBSTITUTE(Table2[[#This Row],[Progress (%)]],"%",""))</f>
        <v>0.35</v>
      </c>
      <c r="W441" s="28">
        <f>IF(Table2[[#This Row],[Progress]]&lt;1,Table2[[#This Row],[Progress]]*100,Table2[[#This Row],[Progress]])</f>
        <v>35</v>
      </c>
      <c r="X441" s="28" t="str">
        <f>Table2[[#This Row],[Column8]]&amp;"%"</f>
        <v>35%</v>
      </c>
      <c r="Y441" s="16">
        <f t="shared" si="96"/>
        <v>5</v>
      </c>
      <c r="Z4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41" s="11" t="str">
        <f>SUBSTITUTE(Table2[[#This Row],[Time_Spent (hrs)]],"mins","")</f>
        <v xml:space="preserve">90 </v>
      </c>
      <c r="AB441" s="41">
        <f t="shared" ref="AB441:AB442" si="111">AA441/60</f>
        <v>1.5</v>
      </c>
    </row>
    <row r="442" spans="1:28" ht="22.2" customHeight="1" x14ac:dyDescent="0.25">
      <c r="A442" s="11" t="s">
        <v>1118</v>
      </c>
      <c r="B442" s="11" t="s">
        <v>3259</v>
      </c>
      <c r="C442" s="11" t="s">
        <v>1119</v>
      </c>
      <c r="D442" s="11" t="s">
        <v>69</v>
      </c>
      <c r="E442" s="11" t="s">
        <v>41</v>
      </c>
      <c r="F442" s="18">
        <f>32</f>
        <v>32</v>
      </c>
      <c r="G442" s="13" t="s">
        <v>1120</v>
      </c>
      <c r="H442" s="11" t="s">
        <v>57</v>
      </c>
      <c r="I442" s="11" t="s">
        <v>32</v>
      </c>
      <c r="J442" s="14">
        <v>0.67</v>
      </c>
      <c r="K442" s="11" t="s">
        <v>50</v>
      </c>
      <c r="L442" s="11" t="s">
        <v>33</v>
      </c>
      <c r="M442" s="11">
        <v>6</v>
      </c>
      <c r="N442" s="15">
        <v>45527</v>
      </c>
      <c r="O442" s="16" t="s">
        <v>4409</v>
      </c>
      <c r="P442" s="16" t="s">
        <v>4159</v>
      </c>
      <c r="Q442" s="16" t="s">
        <v>4160</v>
      </c>
      <c r="R442" s="16"/>
      <c r="S442" s="16"/>
      <c r="T442" s="16"/>
      <c r="U442" s="16"/>
      <c r="V442" s="16">
        <f>VALUE(SUBSTITUTE(Table2[[#This Row],[Progress (%)]],"%",""))</f>
        <v>0.67</v>
      </c>
      <c r="W442" s="28">
        <f>IF(Table2[[#This Row],[Progress]]&lt;1,Table2[[#This Row],[Progress]]*100,Table2[[#This Row],[Progress]])</f>
        <v>67</v>
      </c>
      <c r="X442" s="28" t="str">
        <f>Table2[[#This Row],[Column8]]&amp;"%"</f>
        <v>67%</v>
      </c>
      <c r="Y442" s="16">
        <f t="shared" si="96"/>
        <v>4</v>
      </c>
      <c r="Z4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42" s="11" t="str">
        <f>SUBSTITUTE(Table2[[#This Row],[Time_Spent (hrs)]],"minutes","")</f>
        <v xml:space="preserve">120 </v>
      </c>
      <c r="AB442" s="41">
        <f t="shared" si="111"/>
        <v>2</v>
      </c>
    </row>
    <row r="443" spans="1:28" ht="22.2" customHeight="1" x14ac:dyDescent="0.25">
      <c r="A443" s="11" t="s">
        <v>1121</v>
      </c>
      <c r="B443" s="11" t="s">
        <v>3260</v>
      </c>
      <c r="C443" s="11" t="s">
        <v>1122</v>
      </c>
      <c r="D443" s="11" t="s">
        <v>69</v>
      </c>
      <c r="E443" s="11" t="s">
        <v>56</v>
      </c>
      <c r="F443" s="12">
        <v>19</v>
      </c>
      <c r="G443" s="13" t="s">
        <v>1123</v>
      </c>
      <c r="H443" s="11" t="s">
        <v>104</v>
      </c>
      <c r="I443" s="11" t="s">
        <v>47</v>
      </c>
      <c r="J443" s="14">
        <v>0.26</v>
      </c>
      <c r="K443" s="11" t="s">
        <v>38</v>
      </c>
      <c r="L443" s="11" t="s">
        <v>33</v>
      </c>
      <c r="M443" s="11">
        <v>5</v>
      </c>
      <c r="N443" s="15">
        <v>45497</v>
      </c>
      <c r="O443" s="16" t="s">
        <v>4181</v>
      </c>
      <c r="P443" s="16" t="s">
        <v>4182</v>
      </c>
      <c r="Q443" s="16" t="s">
        <v>4224</v>
      </c>
      <c r="R443" s="16" t="s">
        <v>4225</v>
      </c>
      <c r="S443" s="16" t="s">
        <v>4507</v>
      </c>
      <c r="T443" s="16" t="s">
        <v>4508</v>
      </c>
      <c r="U443" s="16" t="s">
        <v>4286</v>
      </c>
      <c r="V443" s="16">
        <f>VALUE(SUBSTITUTE(Table2[[#This Row],[Progress (%)]],"%",""))</f>
        <v>0.26</v>
      </c>
      <c r="W443" s="28">
        <f>IF(Table2[[#This Row],[Progress]]&lt;1,Table2[[#This Row],[Progress]]*100,Table2[[#This Row],[Progress]])</f>
        <v>26</v>
      </c>
      <c r="X443" s="28" t="str">
        <f>Table2[[#This Row],[Column8]]&amp;"%"</f>
        <v>26%</v>
      </c>
      <c r="Y443" s="16">
        <f t="shared" si="96"/>
        <v>8</v>
      </c>
      <c r="Z4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443" s="11" t="str">
        <f>SUBSTITUTE(Table2[[#This Row],[Time_Spent (hrs)]],"hour","")</f>
        <v xml:space="preserve">1 </v>
      </c>
      <c r="AB443" s="41" t="str">
        <f>AA443</f>
        <v xml:space="preserve">1 </v>
      </c>
    </row>
    <row r="444" spans="1:28" ht="22.2" customHeight="1" x14ac:dyDescent="0.25">
      <c r="A444" s="11" t="s">
        <v>1124</v>
      </c>
      <c r="B444" s="11" t="s">
        <v>3261</v>
      </c>
      <c r="C444" s="11" t="s">
        <v>1125</v>
      </c>
      <c r="D444" s="11" t="s">
        <v>69</v>
      </c>
      <c r="E444" s="11" t="s">
        <v>23</v>
      </c>
      <c r="F444" s="18">
        <f>32</f>
        <v>32</v>
      </c>
      <c r="G444" s="13" t="s">
        <v>579</v>
      </c>
      <c r="H444" s="11" t="s">
        <v>42</v>
      </c>
      <c r="I444" s="11" t="s">
        <v>32</v>
      </c>
      <c r="J444" s="14">
        <v>0.49</v>
      </c>
      <c r="K444" s="11" t="s">
        <v>50</v>
      </c>
      <c r="L444" s="11" t="s">
        <v>27</v>
      </c>
      <c r="M444" s="11">
        <v>4</v>
      </c>
      <c r="N444" s="15">
        <v>45615</v>
      </c>
      <c r="O444" s="16" t="s">
        <v>4275</v>
      </c>
      <c r="P444" s="16" t="s">
        <v>4509</v>
      </c>
      <c r="Q444" s="16" t="s">
        <v>4619</v>
      </c>
      <c r="R444" s="16"/>
      <c r="S444" s="16"/>
      <c r="T444" s="16"/>
      <c r="U444" s="16"/>
      <c r="V444" s="16">
        <f>VALUE(SUBSTITUTE(Table2[[#This Row],[Progress (%)]],"%",""))</f>
        <v>0.49</v>
      </c>
      <c r="W444" s="28">
        <f>IF(Table2[[#This Row],[Progress]]&lt;1,Table2[[#This Row],[Progress]]*100,Table2[[#This Row],[Progress]])</f>
        <v>49</v>
      </c>
      <c r="X444" s="28" t="str">
        <f>Table2[[#This Row],[Column8]]&amp;"%"</f>
        <v>49%</v>
      </c>
      <c r="Y444" s="16">
        <f t="shared" si="96"/>
        <v>4</v>
      </c>
      <c r="Z4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44" s="11" t="str">
        <f>SUBSTITUTE(Table2[[#This Row],[Time_Spent (hrs)]],"minutes","")</f>
        <v xml:space="preserve">120 </v>
      </c>
      <c r="AB444" s="41">
        <f>AA444/60</f>
        <v>2</v>
      </c>
    </row>
    <row r="445" spans="1:28" ht="22.2" customHeight="1" x14ac:dyDescent="0.25">
      <c r="A445" s="11" t="s">
        <v>1126</v>
      </c>
      <c r="B445" s="11" t="s">
        <v>3262</v>
      </c>
      <c r="C445" s="11" t="s">
        <v>1127</v>
      </c>
      <c r="D445" s="11" t="s">
        <v>69</v>
      </c>
      <c r="E445" s="11" t="s">
        <v>23</v>
      </c>
      <c r="F445" s="18">
        <f>32</f>
        <v>32</v>
      </c>
      <c r="G445" s="13">
        <v>45447</v>
      </c>
      <c r="H445" s="11" t="s">
        <v>25</v>
      </c>
      <c r="I445" s="11" t="s">
        <v>26</v>
      </c>
      <c r="J445" s="14">
        <v>0.81</v>
      </c>
      <c r="K445" s="11">
        <v>1.5</v>
      </c>
      <c r="L445" s="11" t="s">
        <v>27</v>
      </c>
      <c r="M445" s="11">
        <v>3</v>
      </c>
      <c r="N445" s="19">
        <v>45447</v>
      </c>
      <c r="O445" s="16"/>
      <c r="P445" s="16"/>
      <c r="Q445" s="16"/>
      <c r="R445" s="16"/>
      <c r="S445" s="16"/>
      <c r="T445" s="16"/>
      <c r="U445" s="16"/>
      <c r="V445" s="16">
        <f>VALUE(SUBSTITUTE(Table2[[#This Row],[Progress (%)]],"%",""))</f>
        <v>0.81</v>
      </c>
      <c r="W445" s="28">
        <f>IF(Table2[[#This Row],[Progress]]&lt;1,Table2[[#This Row],[Progress]]*100,Table2[[#This Row],[Progress]])</f>
        <v>81</v>
      </c>
      <c r="X445" s="28" t="str">
        <f>Table2[[#This Row],[Column8]]&amp;"%"</f>
        <v>81%</v>
      </c>
      <c r="Y445" s="16">
        <f t="shared" si="96"/>
        <v>1</v>
      </c>
      <c r="Z4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45" s="11" t="str">
        <f>SUBSTITUTE(Table2[[#This Row],[Time_Spent (hrs)]],"mins","")</f>
        <v>1.5</v>
      </c>
      <c r="AB445" s="41" t="str">
        <f t="shared" ref="AB445:AB447" si="112">AA445</f>
        <v>1.5</v>
      </c>
    </row>
    <row r="446" spans="1:28" ht="22.2" customHeight="1" x14ac:dyDescent="0.25">
      <c r="A446" s="11" t="s">
        <v>1128</v>
      </c>
      <c r="B446" s="11" t="s">
        <v>3263</v>
      </c>
      <c r="C446" s="11" t="s">
        <v>1129</v>
      </c>
      <c r="D446" s="11" t="s">
        <v>16</v>
      </c>
      <c r="E446" s="11" t="s">
        <v>41</v>
      </c>
      <c r="F446" s="12">
        <f>32</f>
        <v>32</v>
      </c>
      <c r="G446" s="13">
        <v>45599</v>
      </c>
      <c r="H446" s="11" t="s">
        <v>53</v>
      </c>
      <c r="I446" s="11" t="s">
        <v>26</v>
      </c>
      <c r="J446" s="14">
        <v>0.93</v>
      </c>
      <c r="K446" s="11" t="s">
        <v>38</v>
      </c>
      <c r="L446" s="11" t="s">
        <v>27</v>
      </c>
      <c r="M446" s="17"/>
      <c r="N446" s="15">
        <v>45362</v>
      </c>
      <c r="O446" s="16" t="s">
        <v>4024</v>
      </c>
      <c r="P446" s="16" t="s">
        <v>4025</v>
      </c>
      <c r="Q446" s="16" t="s">
        <v>4026</v>
      </c>
      <c r="R446" s="16" t="s">
        <v>4027</v>
      </c>
      <c r="S446" s="16" t="s">
        <v>4028</v>
      </c>
      <c r="T446" s="16" t="s">
        <v>4828</v>
      </c>
      <c r="U446" s="16" t="s">
        <v>4684</v>
      </c>
      <c r="V446" s="16">
        <f>VALUE(SUBSTITUTE(Table2[[#This Row],[Progress (%)]],"%",""))</f>
        <v>0.93</v>
      </c>
      <c r="W446" s="28">
        <f>IF(Table2[[#This Row],[Progress]]&lt;1,Table2[[#This Row],[Progress]]*100,Table2[[#This Row],[Progress]])</f>
        <v>93</v>
      </c>
      <c r="X446" s="28" t="str">
        <f>Table2[[#This Row],[Column8]]&amp;"%"</f>
        <v>93%</v>
      </c>
      <c r="Y446" s="16">
        <f t="shared" si="96"/>
        <v>8</v>
      </c>
      <c r="Z4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46" s="11" t="str">
        <f>SUBSTITUTE(Table2[[#This Row],[Time_Spent (hrs)]],"hour","")</f>
        <v xml:space="preserve">1 </v>
      </c>
      <c r="AB446" s="41" t="str">
        <f t="shared" si="112"/>
        <v xml:space="preserve">1 </v>
      </c>
    </row>
    <row r="447" spans="1:28" ht="22.2" customHeight="1" x14ac:dyDescent="0.25">
      <c r="A447" s="11" t="s">
        <v>1130</v>
      </c>
      <c r="B447" s="11" t="s">
        <v>3264</v>
      </c>
      <c r="C447" s="11" t="s">
        <v>1131</v>
      </c>
      <c r="D447" s="11" t="s">
        <v>69</v>
      </c>
      <c r="E447" s="11" t="s">
        <v>64</v>
      </c>
      <c r="F447" s="12">
        <v>19</v>
      </c>
      <c r="G447" s="13" t="s">
        <v>1132</v>
      </c>
      <c r="H447" s="11" t="s">
        <v>18</v>
      </c>
      <c r="I447" s="11" t="s">
        <v>19</v>
      </c>
      <c r="J447" s="14">
        <v>0.87</v>
      </c>
      <c r="K447" s="11">
        <v>1.5</v>
      </c>
      <c r="L447" s="11" t="s">
        <v>27</v>
      </c>
      <c r="M447" s="11">
        <v>4</v>
      </c>
      <c r="N447" s="15">
        <v>45288</v>
      </c>
      <c r="O447" s="16" t="s">
        <v>4168</v>
      </c>
      <c r="P447" s="16" t="s">
        <v>4169</v>
      </c>
      <c r="Q447" s="16" t="s">
        <v>4170</v>
      </c>
      <c r="R447" s="16" t="s">
        <v>4171</v>
      </c>
      <c r="S447" s="16" t="s">
        <v>4588</v>
      </c>
      <c r="T447" s="16" t="s">
        <v>4589</v>
      </c>
      <c r="U447" s="16"/>
      <c r="V447" s="16">
        <f>VALUE(SUBSTITUTE(Table2[[#This Row],[Progress (%)]],"%",""))</f>
        <v>0.87</v>
      </c>
      <c r="W447" s="28">
        <f>IF(Table2[[#This Row],[Progress]]&lt;1,Table2[[#This Row],[Progress]]*100,Table2[[#This Row],[Progress]])</f>
        <v>87</v>
      </c>
      <c r="X447" s="28" t="str">
        <f>Table2[[#This Row],[Column8]]&amp;"%"</f>
        <v>87%</v>
      </c>
      <c r="Y447" s="16">
        <f t="shared" si="96"/>
        <v>7</v>
      </c>
      <c r="Z4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447" s="11" t="str">
        <f>SUBSTITUTE(Table2[[#This Row],[Time_Spent (hrs)]],"mins","")</f>
        <v>1.5</v>
      </c>
      <c r="AB447" s="41" t="str">
        <f t="shared" si="112"/>
        <v>1.5</v>
      </c>
    </row>
    <row r="448" spans="1:28" ht="22.2" customHeight="1" x14ac:dyDescent="0.25">
      <c r="A448" s="11" t="s">
        <v>1133</v>
      </c>
      <c r="B448" s="11" t="s">
        <v>3265</v>
      </c>
      <c r="C448" s="11" t="s">
        <v>1134</v>
      </c>
      <c r="D448" s="11" t="s">
        <v>69</v>
      </c>
      <c r="E448" s="11" t="s">
        <v>41</v>
      </c>
      <c r="F448" s="12">
        <f>32</f>
        <v>32</v>
      </c>
      <c r="G448" s="13" t="s">
        <v>1135</v>
      </c>
      <c r="H448" s="11" t="s">
        <v>25</v>
      </c>
      <c r="I448" s="11" t="s">
        <v>26</v>
      </c>
      <c r="J448" s="14">
        <v>0.9</v>
      </c>
      <c r="K448" s="11">
        <v>45</v>
      </c>
      <c r="L448" s="11" t="s">
        <v>27</v>
      </c>
      <c r="M448" s="11">
        <v>1</v>
      </c>
      <c r="N448" s="15">
        <v>45036</v>
      </c>
      <c r="O448" s="16" t="s">
        <v>4858</v>
      </c>
      <c r="P448" s="16" t="s">
        <v>4054</v>
      </c>
      <c r="Q448" s="16" t="s">
        <v>4540</v>
      </c>
      <c r="R448" s="16"/>
      <c r="S448" s="16"/>
      <c r="T448" s="16"/>
      <c r="U448" s="16"/>
      <c r="V448" s="16">
        <f>VALUE(SUBSTITUTE(Table2[[#This Row],[Progress (%)]],"%",""))</f>
        <v>0.9</v>
      </c>
      <c r="W448" s="28">
        <f>IF(Table2[[#This Row],[Progress]]&lt;1,Table2[[#This Row],[Progress]]*100,Table2[[#This Row],[Progress]])</f>
        <v>90</v>
      </c>
      <c r="X448" s="28" t="str">
        <f>Table2[[#This Row],[Column8]]&amp;"%"</f>
        <v>90%</v>
      </c>
      <c r="Y448" s="16">
        <f t="shared" si="96"/>
        <v>4</v>
      </c>
      <c r="Z4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48" s="11" t="str">
        <f>SUBSTITUTE(Table2[[#This Row],[Time_Spent (hrs)]],"mins","")</f>
        <v>45</v>
      </c>
      <c r="AB448" s="41">
        <f>AA448/60</f>
        <v>0.75</v>
      </c>
    </row>
    <row r="449" spans="1:28" ht="22.2" customHeight="1" x14ac:dyDescent="0.25">
      <c r="A449" s="11" t="s">
        <v>1136</v>
      </c>
      <c r="B449" s="11" t="s">
        <v>3266</v>
      </c>
      <c r="C449" s="11" t="s">
        <v>1137</v>
      </c>
      <c r="D449" s="11" t="s">
        <v>16</v>
      </c>
      <c r="E449" s="11" t="s">
        <v>36</v>
      </c>
      <c r="F449" s="12">
        <v>23</v>
      </c>
      <c r="G449" s="13" t="s">
        <v>1138</v>
      </c>
      <c r="H449" s="11" t="s">
        <v>79</v>
      </c>
      <c r="I449" s="11" t="s">
        <v>47</v>
      </c>
      <c r="J449" s="14">
        <v>0.35</v>
      </c>
      <c r="K449" s="11" t="s">
        <v>38</v>
      </c>
      <c r="L449" s="11" t="s">
        <v>27</v>
      </c>
      <c r="M449" s="11">
        <v>6</v>
      </c>
      <c r="N449" s="15">
        <v>45736</v>
      </c>
      <c r="O449" s="16" t="s">
        <v>4316</v>
      </c>
      <c r="P449" s="16"/>
      <c r="Q449" s="16"/>
      <c r="R449" s="16"/>
      <c r="S449" s="16"/>
      <c r="T449" s="16"/>
      <c r="U449" s="16"/>
      <c r="V449" s="16">
        <f>VALUE(SUBSTITUTE(Table2[[#This Row],[Progress (%)]],"%",""))</f>
        <v>0.35</v>
      </c>
      <c r="W449" s="28">
        <f>IF(Table2[[#This Row],[Progress]]&lt;1,Table2[[#This Row],[Progress]]*100,Table2[[#This Row],[Progress]])</f>
        <v>35</v>
      </c>
      <c r="X449" s="28" t="str">
        <f>Table2[[#This Row],[Column8]]&amp;"%"</f>
        <v>35%</v>
      </c>
      <c r="Y449" s="16">
        <f t="shared" si="96"/>
        <v>2</v>
      </c>
      <c r="Z4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449" s="11" t="str">
        <f>SUBSTITUTE(Table2[[#This Row],[Time_Spent (hrs)]],"hour","")</f>
        <v xml:space="preserve">1 </v>
      </c>
      <c r="AB449" s="41" t="str">
        <f t="shared" ref="AB449:AB450" si="113">AA449</f>
        <v xml:space="preserve">1 </v>
      </c>
    </row>
    <row r="450" spans="1:28" ht="22.2" customHeight="1" x14ac:dyDescent="0.25">
      <c r="A450" s="11" t="s">
        <v>1139</v>
      </c>
      <c r="B450" s="11" t="s">
        <v>3267</v>
      </c>
      <c r="C450" s="11" t="s">
        <v>1140</v>
      </c>
      <c r="D450" s="11" t="s">
        <v>16</v>
      </c>
      <c r="E450" s="11" t="s">
        <v>56</v>
      </c>
      <c r="F450" s="12">
        <f>32</f>
        <v>32</v>
      </c>
      <c r="G450" s="13">
        <v>44690</v>
      </c>
      <c r="H450" s="11" t="s">
        <v>46</v>
      </c>
      <c r="I450" s="11" t="s">
        <v>47</v>
      </c>
      <c r="J450" s="14">
        <v>0.33</v>
      </c>
      <c r="K450" s="11">
        <v>1.5</v>
      </c>
      <c r="L450" s="11" t="s">
        <v>33</v>
      </c>
      <c r="M450" s="11">
        <v>2</v>
      </c>
      <c r="N450" s="15">
        <v>44809</v>
      </c>
      <c r="O450" s="16" t="s">
        <v>4018</v>
      </c>
      <c r="P450" s="16" t="s">
        <v>4019</v>
      </c>
      <c r="Q450" s="16" t="s">
        <v>4859</v>
      </c>
      <c r="R450" s="16" t="s">
        <v>4601</v>
      </c>
      <c r="S450" s="16" t="s">
        <v>4602</v>
      </c>
      <c r="T450" s="16"/>
      <c r="U450" s="16"/>
      <c r="V450" s="16">
        <f>VALUE(SUBSTITUTE(Table2[[#This Row],[Progress (%)]],"%",""))</f>
        <v>0.33</v>
      </c>
      <c r="W450" s="28">
        <f>IF(Table2[[#This Row],[Progress]]&lt;1,Table2[[#This Row],[Progress]]*100,Table2[[#This Row],[Progress]])</f>
        <v>33</v>
      </c>
      <c r="X450" s="28" t="str">
        <f>Table2[[#This Row],[Column8]]&amp;"%"</f>
        <v>33%</v>
      </c>
      <c r="Y450" s="16">
        <f t="shared" ref="Y450:Y513" si="114">COUNTA(N450:U450)</f>
        <v>6</v>
      </c>
      <c r="Z4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50" s="11" t="str">
        <f>SUBSTITUTE(Table2[[#This Row],[Time_Spent (hrs)]],"mins","")</f>
        <v>1.5</v>
      </c>
      <c r="AB450" s="41" t="str">
        <f t="shared" si="113"/>
        <v>1.5</v>
      </c>
    </row>
    <row r="451" spans="1:28" ht="22.2" customHeight="1" x14ac:dyDescent="0.25">
      <c r="A451" s="11" t="s">
        <v>1141</v>
      </c>
      <c r="B451" s="11" t="s">
        <v>3268</v>
      </c>
      <c r="C451" s="11" t="s">
        <v>87</v>
      </c>
      <c r="D451" s="11" t="s">
        <v>16</v>
      </c>
      <c r="E451" s="11" t="s">
        <v>36</v>
      </c>
      <c r="F451" s="18">
        <f>32</f>
        <v>32</v>
      </c>
      <c r="G451" s="13">
        <v>44784</v>
      </c>
      <c r="H451" s="11" t="s">
        <v>53</v>
      </c>
      <c r="I451" s="11" t="s">
        <v>26</v>
      </c>
      <c r="J451" s="14">
        <v>0.56000000000000005</v>
      </c>
      <c r="K451" s="11">
        <v>45</v>
      </c>
      <c r="L451" s="11" t="s">
        <v>33</v>
      </c>
      <c r="M451" s="17"/>
      <c r="N451" s="15">
        <v>44873</v>
      </c>
      <c r="O451" s="16" t="s">
        <v>4630</v>
      </c>
      <c r="P451" s="16" t="s">
        <v>4631</v>
      </c>
      <c r="Q451" s="16" t="s">
        <v>4130</v>
      </c>
      <c r="R451" s="16"/>
      <c r="S451" s="16"/>
      <c r="T451" s="16"/>
      <c r="U451" s="16"/>
      <c r="V451" s="16">
        <f>VALUE(SUBSTITUTE(Table2[[#This Row],[Progress (%)]],"%",""))</f>
        <v>0.56000000000000005</v>
      </c>
      <c r="W451" s="28">
        <f>IF(Table2[[#This Row],[Progress]]&lt;1,Table2[[#This Row],[Progress]]*100,Table2[[#This Row],[Progress]])</f>
        <v>56.000000000000007</v>
      </c>
      <c r="X451" s="28" t="str">
        <f>Table2[[#This Row],[Column8]]&amp;"%"</f>
        <v>56%</v>
      </c>
      <c r="Y451" s="16">
        <f t="shared" si="114"/>
        <v>4</v>
      </c>
      <c r="Z4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51" s="11" t="str">
        <f>SUBSTITUTE(Table2[[#This Row],[Time_Spent (hrs)]],"mins","")</f>
        <v>45</v>
      </c>
      <c r="AB451" s="41">
        <f>AA451/60</f>
        <v>0.75</v>
      </c>
    </row>
    <row r="452" spans="1:28" ht="22.2" customHeight="1" x14ac:dyDescent="0.25">
      <c r="A452" s="11" t="s">
        <v>1142</v>
      </c>
      <c r="B452" s="11" t="s">
        <v>3269</v>
      </c>
      <c r="C452" s="11" t="s">
        <v>1143</v>
      </c>
      <c r="D452" s="11" t="s">
        <v>69</v>
      </c>
      <c r="E452" s="11" t="s">
        <v>23</v>
      </c>
      <c r="F452" s="18">
        <f>32</f>
        <v>32</v>
      </c>
      <c r="G452" s="13" t="s">
        <v>1144</v>
      </c>
      <c r="H452" s="11" t="s">
        <v>97</v>
      </c>
      <c r="I452" s="11" t="s">
        <v>98</v>
      </c>
      <c r="J452" s="14">
        <v>0.34</v>
      </c>
      <c r="K452" s="11">
        <v>1.5</v>
      </c>
      <c r="L452" s="11" t="s">
        <v>33</v>
      </c>
      <c r="M452" s="11">
        <v>2</v>
      </c>
      <c r="N452" s="15">
        <v>44889</v>
      </c>
      <c r="O452" s="16"/>
      <c r="P452" s="16"/>
      <c r="Q452" s="16"/>
      <c r="R452" s="16"/>
      <c r="S452" s="16"/>
      <c r="T452" s="16"/>
      <c r="U452" s="16"/>
      <c r="V452" s="16">
        <f>VALUE(SUBSTITUTE(Table2[[#This Row],[Progress (%)]],"%",""))</f>
        <v>0.34</v>
      </c>
      <c r="W452" s="28">
        <f>IF(Table2[[#This Row],[Progress]]&lt;1,Table2[[#This Row],[Progress]]*100,Table2[[#This Row],[Progress]])</f>
        <v>34</v>
      </c>
      <c r="X452" s="28" t="str">
        <f>Table2[[#This Row],[Column8]]&amp;"%"</f>
        <v>34%</v>
      </c>
      <c r="Y452" s="16">
        <f t="shared" si="114"/>
        <v>1</v>
      </c>
      <c r="Z4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52" s="11" t="str">
        <f>SUBSTITUTE(Table2[[#This Row],[Time_Spent (hrs)]],"mins","")</f>
        <v>1.5</v>
      </c>
      <c r="AB452" s="41" t="str">
        <f t="shared" ref="AB452:AB454" si="115">AA452</f>
        <v>1.5</v>
      </c>
    </row>
    <row r="453" spans="1:28" ht="22.2" customHeight="1" x14ac:dyDescent="0.25">
      <c r="A453" s="11" t="s">
        <v>1145</v>
      </c>
      <c r="B453" s="11" t="s">
        <v>3270</v>
      </c>
      <c r="C453" s="11" t="s">
        <v>1146</v>
      </c>
      <c r="D453" s="11" t="s">
        <v>16</v>
      </c>
      <c r="E453" s="11" t="s">
        <v>23</v>
      </c>
      <c r="F453" s="18">
        <f>32</f>
        <v>32</v>
      </c>
      <c r="G453" s="13" t="s">
        <v>947</v>
      </c>
      <c r="H453" s="11" t="s">
        <v>37</v>
      </c>
      <c r="I453" s="11" t="s">
        <v>19</v>
      </c>
      <c r="J453" s="14">
        <v>0.88</v>
      </c>
      <c r="K453" s="11">
        <v>1.5</v>
      </c>
      <c r="L453" s="11" t="s">
        <v>33</v>
      </c>
      <c r="M453" s="11">
        <v>6</v>
      </c>
      <c r="N453" s="15">
        <v>45192</v>
      </c>
      <c r="O453" s="16" t="s">
        <v>4783</v>
      </c>
      <c r="P453" s="16" t="s">
        <v>4860</v>
      </c>
      <c r="Q453" s="16" t="s">
        <v>4861</v>
      </c>
      <c r="R453" s="16"/>
      <c r="S453" s="16"/>
      <c r="T453" s="16"/>
      <c r="U453" s="16"/>
      <c r="V453" s="16">
        <f>VALUE(SUBSTITUTE(Table2[[#This Row],[Progress (%)]],"%",""))</f>
        <v>0.88</v>
      </c>
      <c r="W453" s="28">
        <f>IF(Table2[[#This Row],[Progress]]&lt;1,Table2[[#This Row],[Progress]]*100,Table2[[#This Row],[Progress]])</f>
        <v>88</v>
      </c>
      <c r="X453" s="28" t="str">
        <f>Table2[[#This Row],[Column8]]&amp;"%"</f>
        <v>88%</v>
      </c>
      <c r="Y453" s="16">
        <f t="shared" si="114"/>
        <v>4</v>
      </c>
      <c r="Z4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53" s="11" t="str">
        <f>SUBSTITUTE(Table2[[#This Row],[Time_Spent (hrs)]],"mins","")</f>
        <v>1.5</v>
      </c>
      <c r="AB453" s="41" t="str">
        <f t="shared" si="115"/>
        <v>1.5</v>
      </c>
    </row>
    <row r="454" spans="1:28" ht="22.2" customHeight="1" x14ac:dyDescent="0.25">
      <c r="A454" s="11" t="s">
        <v>1147</v>
      </c>
      <c r="B454" s="11" t="s">
        <v>3271</v>
      </c>
      <c r="C454" s="11" t="s">
        <v>1148</v>
      </c>
      <c r="D454" s="11" t="s">
        <v>69</v>
      </c>
      <c r="E454" s="11" t="s">
        <v>56</v>
      </c>
      <c r="F454" s="12">
        <v>39</v>
      </c>
      <c r="G454" s="13">
        <v>44777</v>
      </c>
      <c r="H454" s="11" t="s">
        <v>198</v>
      </c>
      <c r="I454" s="11" t="s">
        <v>19</v>
      </c>
      <c r="J454" s="14">
        <v>0.97</v>
      </c>
      <c r="K454" s="11">
        <v>1.5</v>
      </c>
      <c r="L454" s="11" t="s">
        <v>33</v>
      </c>
      <c r="M454" s="11">
        <v>6</v>
      </c>
      <c r="N454" s="15">
        <v>44659</v>
      </c>
      <c r="O454" s="16" t="s">
        <v>4218</v>
      </c>
      <c r="P454" s="16" t="s">
        <v>4219</v>
      </c>
      <c r="Q454" s="16" t="s">
        <v>4220</v>
      </c>
      <c r="R454" s="16" t="s">
        <v>4221</v>
      </c>
      <c r="S454" s="16" t="s">
        <v>4222</v>
      </c>
      <c r="T454" s="16"/>
      <c r="U454" s="16"/>
      <c r="V454" s="16">
        <f>VALUE(SUBSTITUTE(Table2[[#This Row],[Progress (%)]],"%",""))</f>
        <v>0.97</v>
      </c>
      <c r="W454" s="28">
        <f>IF(Table2[[#This Row],[Progress]]&lt;1,Table2[[#This Row],[Progress]]*100,Table2[[#This Row],[Progress]])</f>
        <v>97</v>
      </c>
      <c r="X454" s="28" t="str">
        <f>Table2[[#This Row],[Column8]]&amp;"%"</f>
        <v>97%</v>
      </c>
      <c r="Y454" s="16">
        <f t="shared" si="114"/>
        <v>6</v>
      </c>
      <c r="Z4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54" s="11" t="str">
        <f>SUBSTITUTE(Table2[[#This Row],[Time_Spent (hrs)]],"mins","")</f>
        <v>1.5</v>
      </c>
      <c r="AB454" s="41" t="str">
        <f t="shared" si="115"/>
        <v>1.5</v>
      </c>
    </row>
    <row r="455" spans="1:28" ht="22.2" customHeight="1" x14ac:dyDescent="0.25">
      <c r="A455" s="11" t="s">
        <v>1149</v>
      </c>
      <c r="B455" s="11" t="s">
        <v>3272</v>
      </c>
      <c r="C455" s="11" t="s">
        <v>1150</v>
      </c>
      <c r="D455" s="11" t="s">
        <v>16</v>
      </c>
      <c r="E455" s="11" t="s">
        <v>23</v>
      </c>
      <c r="F455" s="12">
        <f>32</f>
        <v>32</v>
      </c>
      <c r="G455" s="13">
        <v>44929</v>
      </c>
      <c r="H455" s="11" t="s">
        <v>37</v>
      </c>
      <c r="I455" s="11" t="s">
        <v>19</v>
      </c>
      <c r="J455" s="14">
        <v>0.8</v>
      </c>
      <c r="K455" s="11" t="s">
        <v>50</v>
      </c>
      <c r="L455" s="11" t="s">
        <v>33</v>
      </c>
      <c r="M455" s="11">
        <v>4</v>
      </c>
      <c r="N455" s="15">
        <v>44986</v>
      </c>
      <c r="O455" s="16" t="s">
        <v>4662</v>
      </c>
      <c r="P455" s="16" t="s">
        <v>4551</v>
      </c>
      <c r="Q455" s="16" t="s">
        <v>4552</v>
      </c>
      <c r="R455" s="16" t="s">
        <v>4410</v>
      </c>
      <c r="S455" s="16" t="s">
        <v>4411</v>
      </c>
      <c r="T455" s="16"/>
      <c r="U455" s="16"/>
      <c r="V455" s="16">
        <f>VALUE(SUBSTITUTE(Table2[[#This Row],[Progress (%)]],"%",""))</f>
        <v>0.8</v>
      </c>
      <c r="W455" s="28">
        <f>IF(Table2[[#This Row],[Progress]]&lt;1,Table2[[#This Row],[Progress]]*100,Table2[[#This Row],[Progress]])</f>
        <v>80</v>
      </c>
      <c r="X455" s="28" t="str">
        <f>Table2[[#This Row],[Column8]]&amp;"%"</f>
        <v>80%</v>
      </c>
      <c r="Y455" s="16">
        <f t="shared" si="114"/>
        <v>6</v>
      </c>
      <c r="Z4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55" s="11" t="str">
        <f>SUBSTITUTE(Table2[[#This Row],[Time_Spent (hrs)]],"minutes","")</f>
        <v xml:space="preserve">120 </v>
      </c>
      <c r="AB455" s="41">
        <f t="shared" ref="AB455:AB456" si="116">AA455/60</f>
        <v>2</v>
      </c>
    </row>
    <row r="456" spans="1:28" ht="22.2" customHeight="1" x14ac:dyDescent="0.25">
      <c r="A456" s="11" t="s">
        <v>1151</v>
      </c>
      <c r="B456" s="11" t="s">
        <v>3273</v>
      </c>
      <c r="C456" s="11" t="s">
        <v>1152</v>
      </c>
      <c r="D456" s="11" t="s">
        <v>69</v>
      </c>
      <c r="E456" s="11" t="s">
        <v>56</v>
      </c>
      <c r="F456" s="12">
        <v>21</v>
      </c>
      <c r="G456" s="13">
        <v>44572</v>
      </c>
      <c r="H456" s="11" t="s">
        <v>37</v>
      </c>
      <c r="I456" s="11" t="s">
        <v>19</v>
      </c>
      <c r="J456" s="14">
        <v>0.56999999999999995</v>
      </c>
      <c r="K456" s="11" t="s">
        <v>50</v>
      </c>
      <c r="L456" s="11" t="s">
        <v>33</v>
      </c>
      <c r="M456" s="11">
        <v>1</v>
      </c>
      <c r="N456" s="15">
        <v>44866</v>
      </c>
      <c r="O456" s="16" t="s">
        <v>4629</v>
      </c>
      <c r="P456" s="16" t="s">
        <v>4630</v>
      </c>
      <c r="Q456" s="16" t="s">
        <v>4631</v>
      </c>
      <c r="R456" s="16" t="s">
        <v>4130</v>
      </c>
      <c r="S456" s="16"/>
      <c r="T456" s="16"/>
      <c r="U456" s="16"/>
      <c r="V456" s="16">
        <f>VALUE(SUBSTITUTE(Table2[[#This Row],[Progress (%)]],"%",""))</f>
        <v>0.56999999999999995</v>
      </c>
      <c r="W456" s="28">
        <f>IF(Table2[[#This Row],[Progress]]&lt;1,Table2[[#This Row],[Progress]]*100,Table2[[#This Row],[Progress]])</f>
        <v>56.999999999999993</v>
      </c>
      <c r="X456" s="28" t="str">
        <f>Table2[[#This Row],[Column8]]&amp;"%"</f>
        <v>57%</v>
      </c>
      <c r="Y456" s="16">
        <f t="shared" si="114"/>
        <v>5</v>
      </c>
      <c r="Z4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456" s="11" t="str">
        <f>SUBSTITUTE(Table2[[#This Row],[Time_Spent (hrs)]],"minutes","")</f>
        <v xml:space="preserve">120 </v>
      </c>
      <c r="AB456" s="41">
        <f t="shared" si="116"/>
        <v>2</v>
      </c>
    </row>
    <row r="457" spans="1:28" ht="22.2" customHeight="1" x14ac:dyDescent="0.25">
      <c r="A457" s="11" t="s">
        <v>1153</v>
      </c>
      <c r="B457" s="11" t="s">
        <v>3274</v>
      </c>
      <c r="C457" s="11" t="s">
        <v>1154</v>
      </c>
      <c r="D457" s="11" t="s">
        <v>69</v>
      </c>
      <c r="E457" s="11" t="s">
        <v>41</v>
      </c>
      <c r="F457" s="12">
        <v>37</v>
      </c>
      <c r="G457" s="13" t="s">
        <v>1155</v>
      </c>
      <c r="H457" s="11" t="s">
        <v>53</v>
      </c>
      <c r="I457" s="11" t="s">
        <v>26</v>
      </c>
      <c r="J457" s="14">
        <v>0.09</v>
      </c>
      <c r="K457" s="11" t="s">
        <v>38</v>
      </c>
      <c r="L457" s="11" t="s">
        <v>33</v>
      </c>
      <c r="M457" s="11">
        <v>1</v>
      </c>
      <c r="N457" s="15">
        <v>45626</v>
      </c>
      <c r="O457" s="16" t="s">
        <v>4862</v>
      </c>
      <c r="P457" s="16" t="s">
        <v>4521</v>
      </c>
      <c r="Q457" s="16"/>
      <c r="R457" s="16"/>
      <c r="S457" s="16"/>
      <c r="T457" s="16"/>
      <c r="U457" s="16"/>
      <c r="V457" s="16">
        <f>VALUE(SUBSTITUTE(Table2[[#This Row],[Progress (%)]],"%",""))</f>
        <v>0.09</v>
      </c>
      <c r="W457" s="28">
        <f>IF(Table2[[#This Row],[Progress]]&lt;1,Table2[[#This Row],[Progress]]*100,Table2[[#This Row],[Progress]])</f>
        <v>9</v>
      </c>
      <c r="X457" s="28" t="str">
        <f>Table2[[#This Row],[Column8]]&amp;"%"</f>
        <v>9%</v>
      </c>
      <c r="Y457" s="16">
        <f t="shared" si="114"/>
        <v>3</v>
      </c>
      <c r="Z4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57" s="11" t="str">
        <f>SUBSTITUTE(Table2[[#This Row],[Time_Spent (hrs)]],"hour","")</f>
        <v xml:space="preserve">1 </v>
      </c>
      <c r="AB457" s="41" t="str">
        <f t="shared" ref="AB457:AB458" si="117">AA457</f>
        <v xml:space="preserve">1 </v>
      </c>
    </row>
    <row r="458" spans="1:28" ht="22.2" customHeight="1" x14ac:dyDescent="0.25">
      <c r="A458" s="11" t="s">
        <v>1156</v>
      </c>
      <c r="B458" s="11" t="s">
        <v>3275</v>
      </c>
      <c r="C458" s="11" t="s">
        <v>1157</v>
      </c>
      <c r="D458" s="11" t="s">
        <v>69</v>
      </c>
      <c r="E458" s="11" t="s">
        <v>56</v>
      </c>
      <c r="F458" s="12">
        <v>44</v>
      </c>
      <c r="G458" s="13" t="s">
        <v>1158</v>
      </c>
      <c r="H458" s="11" t="s">
        <v>156</v>
      </c>
      <c r="I458" s="11" t="s">
        <v>98</v>
      </c>
      <c r="J458" s="14">
        <v>0.39</v>
      </c>
      <c r="K458" s="11" t="s">
        <v>38</v>
      </c>
      <c r="L458" s="11" t="s">
        <v>27</v>
      </c>
      <c r="M458" s="11">
        <v>6</v>
      </c>
      <c r="N458" s="15">
        <v>45076</v>
      </c>
      <c r="O458" s="16" t="s">
        <v>4863</v>
      </c>
      <c r="P458" s="16" t="s">
        <v>4529</v>
      </c>
      <c r="Q458" s="16"/>
      <c r="R458" s="16"/>
      <c r="S458" s="16"/>
      <c r="T458" s="16"/>
      <c r="U458" s="16"/>
      <c r="V458" s="16">
        <f>VALUE(SUBSTITUTE(Table2[[#This Row],[Progress (%)]],"%",""))</f>
        <v>0.39</v>
      </c>
      <c r="W458" s="28">
        <f>IF(Table2[[#This Row],[Progress]]&lt;1,Table2[[#This Row],[Progress]]*100,Table2[[#This Row],[Progress]])</f>
        <v>39</v>
      </c>
      <c r="X458" s="28" t="str">
        <f>Table2[[#This Row],[Column8]]&amp;"%"</f>
        <v>39%</v>
      </c>
      <c r="Y458" s="16">
        <f t="shared" si="114"/>
        <v>3</v>
      </c>
      <c r="Z4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458" s="11" t="str">
        <f>SUBSTITUTE(Table2[[#This Row],[Time_Spent (hrs)]],"hour","")</f>
        <v xml:space="preserve">1 </v>
      </c>
      <c r="AB458" s="41" t="str">
        <f t="shared" si="117"/>
        <v xml:space="preserve">1 </v>
      </c>
    </row>
    <row r="459" spans="1:28" ht="22.2" customHeight="1" x14ac:dyDescent="0.25">
      <c r="A459" s="11" t="s">
        <v>1159</v>
      </c>
      <c r="B459" s="11" t="s">
        <v>3276</v>
      </c>
      <c r="C459" s="11" t="s">
        <v>1160</v>
      </c>
      <c r="D459" s="11" t="s">
        <v>69</v>
      </c>
      <c r="E459" s="11" t="s">
        <v>23</v>
      </c>
      <c r="F459" s="12">
        <v>44</v>
      </c>
      <c r="G459" s="13" t="s">
        <v>201</v>
      </c>
      <c r="H459" s="11" t="s">
        <v>66</v>
      </c>
      <c r="I459" s="11" t="s">
        <v>26</v>
      </c>
      <c r="J459" s="14">
        <v>0.94</v>
      </c>
      <c r="K459" s="11" t="s">
        <v>20</v>
      </c>
      <c r="L459" s="11" t="s">
        <v>27</v>
      </c>
      <c r="M459" s="17"/>
      <c r="N459" s="15">
        <v>44878</v>
      </c>
      <c r="O459" s="16" t="s">
        <v>4200</v>
      </c>
      <c r="P459" s="16"/>
      <c r="Q459" s="16"/>
      <c r="R459" s="16"/>
      <c r="S459" s="16"/>
      <c r="T459" s="16"/>
      <c r="U459" s="16"/>
      <c r="V459" s="16">
        <f>VALUE(SUBSTITUTE(Table2[[#This Row],[Progress (%)]],"%",""))</f>
        <v>0.94</v>
      </c>
      <c r="W459" s="28">
        <f>IF(Table2[[#This Row],[Progress]]&lt;1,Table2[[#This Row],[Progress]]*100,Table2[[#This Row],[Progress]])</f>
        <v>94</v>
      </c>
      <c r="X459" s="28" t="str">
        <f>Table2[[#This Row],[Column8]]&amp;"%"</f>
        <v>94%</v>
      </c>
      <c r="Y459" s="16">
        <f t="shared" si="114"/>
        <v>2</v>
      </c>
      <c r="Z4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459" s="11" t="str">
        <f>SUBSTITUTE(Table2[[#This Row],[Time_Spent (hrs)]],"mins","")</f>
        <v xml:space="preserve">90 </v>
      </c>
      <c r="AB459" s="41">
        <f>AA459/60</f>
        <v>1.5</v>
      </c>
    </row>
    <row r="460" spans="1:28" ht="22.2" customHeight="1" x14ac:dyDescent="0.25">
      <c r="A460" s="11" t="s">
        <v>1161</v>
      </c>
      <c r="B460" s="11" t="s">
        <v>3277</v>
      </c>
      <c r="C460" s="11" t="s">
        <v>1162</v>
      </c>
      <c r="D460" s="11" t="s">
        <v>69</v>
      </c>
      <c r="E460" s="11" t="s">
        <v>41</v>
      </c>
      <c r="F460" s="12">
        <f>32</f>
        <v>32</v>
      </c>
      <c r="G460" s="13">
        <v>45054</v>
      </c>
      <c r="H460" s="11" t="s">
        <v>111</v>
      </c>
      <c r="I460" s="11" t="s">
        <v>98</v>
      </c>
      <c r="J460" s="14">
        <v>0.96</v>
      </c>
      <c r="K460" s="11">
        <v>1.5</v>
      </c>
      <c r="L460" s="11" t="s">
        <v>27</v>
      </c>
      <c r="M460" s="11">
        <v>4</v>
      </c>
      <c r="N460" s="15">
        <v>45143</v>
      </c>
      <c r="O460" s="16" t="s">
        <v>4864</v>
      </c>
      <c r="P460" s="16"/>
      <c r="Q460" s="16"/>
      <c r="R460" s="16"/>
      <c r="S460" s="16"/>
      <c r="T460" s="16"/>
      <c r="U460" s="16"/>
      <c r="V460" s="16">
        <f>VALUE(SUBSTITUTE(Table2[[#This Row],[Progress (%)]],"%",""))</f>
        <v>0.96</v>
      </c>
      <c r="W460" s="28">
        <f>IF(Table2[[#This Row],[Progress]]&lt;1,Table2[[#This Row],[Progress]]*100,Table2[[#This Row],[Progress]])</f>
        <v>96</v>
      </c>
      <c r="X460" s="28" t="str">
        <f>Table2[[#This Row],[Column8]]&amp;"%"</f>
        <v>96%</v>
      </c>
      <c r="Y460" s="16">
        <f t="shared" si="114"/>
        <v>2</v>
      </c>
      <c r="Z4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60" s="11" t="str">
        <f>SUBSTITUTE(Table2[[#This Row],[Time_Spent (hrs)]],"mins","")</f>
        <v>1.5</v>
      </c>
      <c r="AB460" s="41" t="str">
        <f t="shared" ref="AB460:AB461" si="118">AA460</f>
        <v>1.5</v>
      </c>
    </row>
    <row r="461" spans="1:28" ht="22.2" customHeight="1" x14ac:dyDescent="0.25">
      <c r="A461" s="11" t="s">
        <v>1163</v>
      </c>
      <c r="B461" s="11" t="s">
        <v>3278</v>
      </c>
      <c r="C461" s="11" t="s">
        <v>1164</v>
      </c>
      <c r="D461" s="11" t="s">
        <v>69</v>
      </c>
      <c r="E461" s="11" t="s">
        <v>56</v>
      </c>
      <c r="F461" s="18">
        <f>32</f>
        <v>32</v>
      </c>
      <c r="G461" s="13" t="s">
        <v>735</v>
      </c>
      <c r="H461" s="11" t="s">
        <v>53</v>
      </c>
      <c r="I461" s="11" t="s">
        <v>26</v>
      </c>
      <c r="J461" s="14">
        <v>0.1</v>
      </c>
      <c r="K461" s="11">
        <v>1.5</v>
      </c>
      <c r="L461" s="11" t="s">
        <v>33</v>
      </c>
      <c r="M461" s="11">
        <v>1</v>
      </c>
      <c r="N461" s="15">
        <v>44712</v>
      </c>
      <c r="O461" s="16" t="s">
        <v>4650</v>
      </c>
      <c r="P461" s="16" t="s">
        <v>4098</v>
      </c>
      <c r="Q461" s="16"/>
      <c r="R461" s="16"/>
      <c r="S461" s="16"/>
      <c r="T461" s="16"/>
      <c r="U461" s="16"/>
      <c r="V461" s="16">
        <f>VALUE(SUBSTITUTE(Table2[[#This Row],[Progress (%)]],"%",""))</f>
        <v>0.1</v>
      </c>
      <c r="W461" s="28">
        <f>IF(Table2[[#This Row],[Progress]]&lt;1,Table2[[#This Row],[Progress]]*100,Table2[[#This Row],[Progress]])</f>
        <v>10</v>
      </c>
      <c r="X461" s="28" t="str">
        <f>Table2[[#This Row],[Column8]]&amp;"%"</f>
        <v>10%</v>
      </c>
      <c r="Y461" s="16">
        <f t="shared" si="114"/>
        <v>3</v>
      </c>
      <c r="Z4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61" s="11" t="str">
        <f>SUBSTITUTE(Table2[[#This Row],[Time_Spent (hrs)]],"mins","")</f>
        <v>1.5</v>
      </c>
      <c r="AB461" s="41" t="str">
        <f t="shared" si="118"/>
        <v>1.5</v>
      </c>
    </row>
    <row r="462" spans="1:28" ht="22.2" customHeight="1" x14ac:dyDescent="0.25">
      <c r="A462" s="11" t="s">
        <v>1165</v>
      </c>
      <c r="B462" s="11" t="s">
        <v>3279</v>
      </c>
      <c r="C462" s="11" t="s">
        <v>87</v>
      </c>
      <c r="D462" s="11" t="s">
        <v>69</v>
      </c>
      <c r="E462" s="11" t="s">
        <v>41</v>
      </c>
      <c r="F462" s="12">
        <v>37</v>
      </c>
      <c r="G462" s="13">
        <v>45303</v>
      </c>
      <c r="H462" s="11" t="s">
        <v>97</v>
      </c>
      <c r="I462" s="11" t="s">
        <v>98</v>
      </c>
      <c r="J462" s="14">
        <v>0.3</v>
      </c>
      <c r="K462" s="11">
        <v>45</v>
      </c>
      <c r="L462" s="11" t="s">
        <v>27</v>
      </c>
      <c r="M462" s="11">
        <v>2</v>
      </c>
      <c r="N462" s="15">
        <v>45627</v>
      </c>
      <c r="O462" s="16" t="s">
        <v>4865</v>
      </c>
      <c r="P462" s="16" t="s">
        <v>4866</v>
      </c>
      <c r="Q462" s="16" t="s">
        <v>4677</v>
      </c>
      <c r="R462" s="16" t="s">
        <v>4678</v>
      </c>
      <c r="S462" s="16"/>
      <c r="T462" s="16"/>
      <c r="U462" s="16"/>
      <c r="V462" s="16">
        <f>VALUE(SUBSTITUTE(Table2[[#This Row],[Progress (%)]],"%",""))</f>
        <v>0.3</v>
      </c>
      <c r="W462" s="28">
        <f>IF(Table2[[#This Row],[Progress]]&lt;1,Table2[[#This Row],[Progress]]*100,Table2[[#This Row],[Progress]])</f>
        <v>30</v>
      </c>
      <c r="X462" s="28" t="str">
        <f>Table2[[#This Row],[Column8]]&amp;"%"</f>
        <v>30%</v>
      </c>
      <c r="Y462" s="16">
        <f t="shared" si="114"/>
        <v>5</v>
      </c>
      <c r="Z4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62" s="11" t="str">
        <f>SUBSTITUTE(Table2[[#This Row],[Time_Spent (hrs)]],"mins","")</f>
        <v>45</v>
      </c>
      <c r="AB462" s="41">
        <f t="shared" ref="AB462:AB464" si="119">AA462/60</f>
        <v>0.75</v>
      </c>
    </row>
    <row r="463" spans="1:28" ht="22.2" customHeight="1" x14ac:dyDescent="0.25">
      <c r="A463" s="11" t="s">
        <v>1166</v>
      </c>
      <c r="B463" s="11" t="s">
        <v>3280</v>
      </c>
      <c r="C463" s="11" t="s">
        <v>1167</v>
      </c>
      <c r="D463" s="11" t="s">
        <v>16</v>
      </c>
      <c r="E463" s="11" t="s">
        <v>41</v>
      </c>
      <c r="F463" s="12">
        <f>32</f>
        <v>32</v>
      </c>
      <c r="G463" s="13">
        <v>44990</v>
      </c>
      <c r="H463" s="11" t="s">
        <v>42</v>
      </c>
      <c r="I463" s="11" t="s">
        <v>32</v>
      </c>
      <c r="J463" s="14">
        <v>0.15</v>
      </c>
      <c r="K463" s="11">
        <v>45</v>
      </c>
      <c r="L463" s="11" t="s">
        <v>27</v>
      </c>
      <c r="M463" s="11">
        <v>5</v>
      </c>
      <c r="N463" s="19">
        <v>44990</v>
      </c>
      <c r="O463" s="16"/>
      <c r="P463" s="16"/>
      <c r="Q463" s="16"/>
      <c r="R463" s="16"/>
      <c r="S463" s="16"/>
      <c r="T463" s="16"/>
      <c r="U463" s="16"/>
      <c r="V463" s="16">
        <f>VALUE(SUBSTITUTE(Table2[[#This Row],[Progress (%)]],"%",""))</f>
        <v>0.15</v>
      </c>
      <c r="W463" s="28">
        <f>IF(Table2[[#This Row],[Progress]]&lt;1,Table2[[#This Row],[Progress]]*100,Table2[[#This Row],[Progress]])</f>
        <v>15</v>
      </c>
      <c r="X463" s="28" t="str">
        <f>Table2[[#This Row],[Column8]]&amp;"%"</f>
        <v>15%</v>
      </c>
      <c r="Y463" s="16">
        <f t="shared" si="114"/>
        <v>1</v>
      </c>
      <c r="Z4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63" s="11" t="str">
        <f>SUBSTITUTE(Table2[[#This Row],[Time_Spent (hrs)]],"mins","")</f>
        <v>45</v>
      </c>
      <c r="AB463" s="41">
        <f t="shared" si="119"/>
        <v>0.75</v>
      </c>
    </row>
    <row r="464" spans="1:28" ht="22.2" customHeight="1" x14ac:dyDescent="0.25">
      <c r="A464" s="11" t="s">
        <v>1168</v>
      </c>
      <c r="B464" s="11" t="s">
        <v>3281</v>
      </c>
      <c r="C464" s="11" t="s">
        <v>1169</v>
      </c>
      <c r="D464" s="11" t="s">
        <v>69</v>
      </c>
      <c r="E464" s="11" t="s">
        <v>23</v>
      </c>
      <c r="F464" s="18">
        <f>32</f>
        <v>32</v>
      </c>
      <c r="G464" s="13" t="s">
        <v>1170</v>
      </c>
      <c r="H464" s="11" t="s">
        <v>18</v>
      </c>
      <c r="I464" s="11" t="s">
        <v>19</v>
      </c>
      <c r="J464" s="14">
        <v>0.6</v>
      </c>
      <c r="K464" s="11" t="s">
        <v>20</v>
      </c>
      <c r="L464" s="11" t="s">
        <v>33</v>
      </c>
      <c r="M464" s="11">
        <v>4</v>
      </c>
      <c r="N464" s="15">
        <v>45411</v>
      </c>
      <c r="O464" s="16" t="s">
        <v>4685</v>
      </c>
      <c r="P464" s="16"/>
      <c r="Q464" s="16"/>
      <c r="R464" s="16"/>
      <c r="S464" s="16"/>
      <c r="T464" s="16"/>
      <c r="U464" s="16"/>
      <c r="V464" s="16">
        <f>VALUE(SUBSTITUTE(Table2[[#This Row],[Progress (%)]],"%",""))</f>
        <v>0.6</v>
      </c>
      <c r="W464" s="28">
        <f>IF(Table2[[#This Row],[Progress]]&lt;1,Table2[[#This Row],[Progress]]*100,Table2[[#This Row],[Progress]])</f>
        <v>60</v>
      </c>
      <c r="X464" s="28" t="str">
        <f>Table2[[#This Row],[Column8]]&amp;"%"</f>
        <v>60%</v>
      </c>
      <c r="Y464" s="16">
        <f t="shared" si="114"/>
        <v>2</v>
      </c>
      <c r="Z4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64" s="11" t="str">
        <f>SUBSTITUTE(Table2[[#This Row],[Time_Spent (hrs)]],"mins","")</f>
        <v xml:space="preserve">90 </v>
      </c>
      <c r="AB464" s="41">
        <f t="shared" si="119"/>
        <v>1.5</v>
      </c>
    </row>
    <row r="465" spans="1:28" ht="22.2" customHeight="1" x14ac:dyDescent="0.25">
      <c r="A465" s="11" t="s">
        <v>1171</v>
      </c>
      <c r="B465" s="11" t="s">
        <v>3282</v>
      </c>
      <c r="C465" s="11" t="s">
        <v>1172</v>
      </c>
      <c r="D465" s="11" t="s">
        <v>16</v>
      </c>
      <c r="E465" s="11" t="s">
        <v>23</v>
      </c>
      <c r="F465" s="12">
        <v>21</v>
      </c>
      <c r="G465" s="13" t="s">
        <v>1173</v>
      </c>
      <c r="H465" s="11" t="s">
        <v>42</v>
      </c>
      <c r="I465" s="11" t="s">
        <v>32</v>
      </c>
      <c r="J465" s="14">
        <v>0.06</v>
      </c>
      <c r="K465" s="11">
        <v>1.5</v>
      </c>
      <c r="L465" s="11" t="s">
        <v>33</v>
      </c>
      <c r="M465" s="11">
        <v>5</v>
      </c>
      <c r="N465" s="15">
        <v>44985</v>
      </c>
      <c r="O465" s="16" t="s">
        <v>4418</v>
      </c>
      <c r="P465" s="16" t="s">
        <v>4419</v>
      </c>
      <c r="Q465" s="16" t="s">
        <v>4029</v>
      </c>
      <c r="R465" s="16" t="s">
        <v>4030</v>
      </c>
      <c r="S465" s="16" t="s">
        <v>4031</v>
      </c>
      <c r="T465" s="16" t="s">
        <v>4195</v>
      </c>
      <c r="U465" s="16" t="s">
        <v>4196</v>
      </c>
      <c r="V465" s="16">
        <f>VALUE(SUBSTITUTE(Table2[[#This Row],[Progress (%)]],"%",""))</f>
        <v>0.06</v>
      </c>
      <c r="W465" s="28">
        <f>IF(Table2[[#This Row],[Progress]]&lt;1,Table2[[#This Row],[Progress]]*100,Table2[[#This Row],[Progress]])</f>
        <v>6</v>
      </c>
      <c r="X465" s="28" t="str">
        <f>Table2[[#This Row],[Column8]]&amp;"%"</f>
        <v>6%</v>
      </c>
      <c r="Y465" s="16">
        <f t="shared" si="114"/>
        <v>8</v>
      </c>
      <c r="Z4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465" s="11" t="str">
        <f>SUBSTITUTE(Table2[[#This Row],[Time_Spent (hrs)]],"mins","")</f>
        <v>1.5</v>
      </c>
      <c r="AB465" s="41" t="str">
        <f>AA465</f>
        <v>1.5</v>
      </c>
    </row>
    <row r="466" spans="1:28" ht="22.2" customHeight="1" x14ac:dyDescent="0.25">
      <c r="A466" s="11" t="s">
        <v>1174</v>
      </c>
      <c r="B466" s="11" t="s">
        <v>3283</v>
      </c>
      <c r="C466" s="11" t="s">
        <v>1175</v>
      </c>
      <c r="D466" s="11" t="s">
        <v>16</v>
      </c>
      <c r="E466" s="11" t="s">
        <v>56</v>
      </c>
      <c r="F466" s="12">
        <f>32</f>
        <v>32</v>
      </c>
      <c r="G466" s="13">
        <v>45020</v>
      </c>
      <c r="H466" s="11" t="s">
        <v>79</v>
      </c>
      <c r="I466" s="11" t="s">
        <v>47</v>
      </c>
      <c r="J466" s="14">
        <v>0.86</v>
      </c>
      <c r="K466" s="11" t="s">
        <v>50</v>
      </c>
      <c r="L466" s="11" t="s">
        <v>33</v>
      </c>
      <c r="M466" s="11">
        <v>3</v>
      </c>
      <c r="N466" s="15">
        <v>45020</v>
      </c>
      <c r="O466" s="16" t="s">
        <v>4195</v>
      </c>
      <c r="P466" s="16" t="s">
        <v>4196</v>
      </c>
      <c r="Q466" s="16" t="s">
        <v>4197</v>
      </c>
      <c r="R466" s="16" t="s">
        <v>4198</v>
      </c>
      <c r="S466" s="16" t="s">
        <v>4199</v>
      </c>
      <c r="T466" s="16"/>
      <c r="U466" s="16"/>
      <c r="V466" s="16">
        <f>VALUE(SUBSTITUTE(Table2[[#This Row],[Progress (%)]],"%",""))</f>
        <v>0.86</v>
      </c>
      <c r="W466" s="28">
        <f>IF(Table2[[#This Row],[Progress]]&lt;1,Table2[[#This Row],[Progress]]*100,Table2[[#This Row],[Progress]])</f>
        <v>86</v>
      </c>
      <c r="X466" s="28" t="str">
        <f>Table2[[#This Row],[Column8]]&amp;"%"</f>
        <v>86%</v>
      </c>
      <c r="Y466" s="16">
        <f t="shared" si="114"/>
        <v>6</v>
      </c>
      <c r="Z4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66" s="11" t="str">
        <f>SUBSTITUTE(Table2[[#This Row],[Time_Spent (hrs)]],"minutes","")</f>
        <v xml:space="preserve">120 </v>
      </c>
      <c r="AB466" s="41">
        <f t="shared" ref="AB466:AB467" si="120">AA466/60</f>
        <v>2</v>
      </c>
    </row>
    <row r="467" spans="1:28" ht="22.2" customHeight="1" x14ac:dyDescent="0.25">
      <c r="A467" s="11" t="s">
        <v>1176</v>
      </c>
      <c r="B467" s="11" t="s">
        <v>3284</v>
      </c>
      <c r="C467" s="11" t="s">
        <v>1177</v>
      </c>
      <c r="D467" s="11" t="s">
        <v>16</v>
      </c>
      <c r="E467" s="11" t="s">
        <v>41</v>
      </c>
      <c r="F467" s="18">
        <f>32</f>
        <v>32</v>
      </c>
      <c r="G467" s="13">
        <v>45572</v>
      </c>
      <c r="H467" s="11" t="s">
        <v>104</v>
      </c>
      <c r="I467" s="11" t="s">
        <v>47</v>
      </c>
      <c r="J467" s="14">
        <v>0.06</v>
      </c>
      <c r="K467" s="11" t="s">
        <v>50</v>
      </c>
      <c r="L467" s="11" t="s">
        <v>33</v>
      </c>
      <c r="M467" s="11">
        <v>4</v>
      </c>
      <c r="N467" s="15">
        <v>45483</v>
      </c>
      <c r="O467" s="16" t="s">
        <v>4867</v>
      </c>
      <c r="P467" s="16"/>
      <c r="Q467" s="16"/>
      <c r="R467" s="16"/>
      <c r="S467" s="16"/>
      <c r="T467" s="16"/>
      <c r="U467" s="16"/>
      <c r="V467" s="16">
        <f>VALUE(SUBSTITUTE(Table2[[#This Row],[Progress (%)]],"%",""))</f>
        <v>0.06</v>
      </c>
      <c r="W467" s="28">
        <f>IF(Table2[[#This Row],[Progress]]&lt;1,Table2[[#This Row],[Progress]]*100,Table2[[#This Row],[Progress]])</f>
        <v>6</v>
      </c>
      <c r="X467" s="28" t="str">
        <f>Table2[[#This Row],[Column8]]&amp;"%"</f>
        <v>6%</v>
      </c>
      <c r="Y467" s="16">
        <f t="shared" si="114"/>
        <v>2</v>
      </c>
      <c r="Z4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67" s="11" t="str">
        <f>SUBSTITUTE(Table2[[#This Row],[Time_Spent (hrs)]],"minutes","")</f>
        <v xml:space="preserve">120 </v>
      </c>
      <c r="AB467" s="41">
        <f t="shared" si="120"/>
        <v>2</v>
      </c>
    </row>
    <row r="468" spans="1:28" ht="22.2" customHeight="1" x14ac:dyDescent="0.25">
      <c r="A468" s="11" t="s">
        <v>1178</v>
      </c>
      <c r="B468" s="11" t="s">
        <v>3285</v>
      </c>
      <c r="C468" s="11" t="s">
        <v>1179</v>
      </c>
      <c r="D468" s="11" t="s">
        <v>69</v>
      </c>
      <c r="E468" s="11" t="s">
        <v>56</v>
      </c>
      <c r="F468" s="18">
        <f>32</f>
        <v>32</v>
      </c>
      <c r="G468" s="13" t="s">
        <v>658</v>
      </c>
      <c r="H468" s="11" t="s">
        <v>97</v>
      </c>
      <c r="I468" s="11" t="s">
        <v>98</v>
      </c>
      <c r="J468" s="14">
        <v>0.16</v>
      </c>
      <c r="K468" s="11">
        <v>2</v>
      </c>
      <c r="L468" s="11" t="s">
        <v>33</v>
      </c>
      <c r="M468" s="11">
        <v>1</v>
      </c>
      <c r="N468" s="15">
        <v>45565</v>
      </c>
      <c r="O468" s="16" t="s">
        <v>4230</v>
      </c>
      <c r="P468" s="16" t="s">
        <v>4595</v>
      </c>
      <c r="Q468" s="16" t="s">
        <v>4596</v>
      </c>
      <c r="R468" s="16" t="s">
        <v>4597</v>
      </c>
      <c r="S468" s="16" t="s">
        <v>4598</v>
      </c>
      <c r="T468" s="16"/>
      <c r="U468" s="16"/>
      <c r="V468" s="16">
        <f>VALUE(SUBSTITUTE(Table2[[#This Row],[Progress (%)]],"%",""))</f>
        <v>0.16</v>
      </c>
      <c r="W468" s="28">
        <f>IF(Table2[[#This Row],[Progress]]&lt;1,Table2[[#This Row],[Progress]]*100,Table2[[#This Row],[Progress]])</f>
        <v>16</v>
      </c>
      <c r="X468" s="28" t="str">
        <f>Table2[[#This Row],[Column8]]&amp;"%"</f>
        <v>16%</v>
      </c>
      <c r="Y468" s="16">
        <f t="shared" si="114"/>
        <v>6</v>
      </c>
      <c r="Z4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68" s="11" t="str">
        <f>SUBSTITUTE(Table2[[#This Row],[Time_Spent (hrs)]],"mins","")</f>
        <v>2</v>
      </c>
      <c r="AB468" s="41" t="str">
        <f>AA468</f>
        <v>2</v>
      </c>
    </row>
    <row r="469" spans="1:28" ht="22.2" customHeight="1" x14ac:dyDescent="0.25">
      <c r="A469" s="11" t="s">
        <v>1180</v>
      </c>
      <c r="B469" s="11" t="s">
        <v>3286</v>
      </c>
      <c r="C469" s="11" t="s">
        <v>1181</v>
      </c>
      <c r="D469" s="11" t="s">
        <v>16</v>
      </c>
      <c r="E469" s="11" t="s">
        <v>56</v>
      </c>
      <c r="F469" s="12">
        <f>32</f>
        <v>32</v>
      </c>
      <c r="G469" s="13">
        <v>44690</v>
      </c>
      <c r="H469" s="11" t="s">
        <v>31</v>
      </c>
      <c r="I469" s="11" t="s">
        <v>32</v>
      </c>
      <c r="J469" s="14">
        <v>0.81</v>
      </c>
      <c r="K469" s="11">
        <v>45</v>
      </c>
      <c r="L469" s="11" t="s">
        <v>33</v>
      </c>
      <c r="M469" s="11">
        <v>5</v>
      </c>
      <c r="N469" s="15">
        <v>44809</v>
      </c>
      <c r="O469" s="16" t="s">
        <v>4018</v>
      </c>
      <c r="P469" s="16" t="s">
        <v>4019</v>
      </c>
      <c r="Q469" s="16" t="s">
        <v>4859</v>
      </c>
      <c r="R469" s="16" t="s">
        <v>4601</v>
      </c>
      <c r="S469" s="16"/>
      <c r="T469" s="16"/>
      <c r="U469" s="16"/>
      <c r="V469" s="16">
        <f>VALUE(SUBSTITUTE(Table2[[#This Row],[Progress (%)]],"%",""))</f>
        <v>0.81</v>
      </c>
      <c r="W469" s="28">
        <f>IF(Table2[[#This Row],[Progress]]&lt;1,Table2[[#This Row],[Progress]]*100,Table2[[#This Row],[Progress]])</f>
        <v>81</v>
      </c>
      <c r="X469" s="28" t="str">
        <f>Table2[[#This Row],[Column8]]&amp;"%"</f>
        <v>81%</v>
      </c>
      <c r="Y469" s="16">
        <f t="shared" si="114"/>
        <v>5</v>
      </c>
      <c r="Z4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69" s="11" t="str">
        <f>SUBSTITUTE(Table2[[#This Row],[Time_Spent (hrs)]],"mins","")</f>
        <v>45</v>
      </c>
      <c r="AB469" s="41">
        <f>AA469/60</f>
        <v>0.75</v>
      </c>
    </row>
    <row r="470" spans="1:28" ht="22.2" customHeight="1" x14ac:dyDescent="0.25">
      <c r="A470" s="11" t="s">
        <v>1182</v>
      </c>
      <c r="B470" s="11" t="s">
        <v>3287</v>
      </c>
      <c r="C470" s="11" t="s">
        <v>1183</v>
      </c>
      <c r="D470" s="11" t="s">
        <v>69</v>
      </c>
      <c r="E470" s="11" t="s">
        <v>64</v>
      </c>
      <c r="F470" s="12">
        <v>36</v>
      </c>
      <c r="G470" s="13">
        <v>44844</v>
      </c>
      <c r="H470" s="11" t="s">
        <v>53</v>
      </c>
      <c r="I470" s="11" t="s">
        <v>26</v>
      </c>
      <c r="J470" s="14">
        <v>0.54</v>
      </c>
      <c r="K470" s="11">
        <v>2</v>
      </c>
      <c r="L470" s="11" t="s">
        <v>27</v>
      </c>
      <c r="M470" s="17"/>
      <c r="N470" s="15">
        <v>44844</v>
      </c>
      <c r="O470" s="16" t="s">
        <v>4603</v>
      </c>
      <c r="P470" s="16" t="s">
        <v>4604</v>
      </c>
      <c r="Q470" s="16" t="s">
        <v>4605</v>
      </c>
      <c r="R470" s="16" t="s">
        <v>4606</v>
      </c>
      <c r="S470" s="16" t="s">
        <v>4039</v>
      </c>
      <c r="T470" s="16" t="s">
        <v>4738</v>
      </c>
      <c r="U470" s="16" t="s">
        <v>4739</v>
      </c>
      <c r="V470" s="16">
        <f>VALUE(SUBSTITUTE(Table2[[#This Row],[Progress (%)]],"%",""))</f>
        <v>0.54</v>
      </c>
      <c r="W470" s="28">
        <f>IF(Table2[[#This Row],[Progress]]&lt;1,Table2[[#This Row],[Progress]]*100,Table2[[#This Row],[Progress]])</f>
        <v>54</v>
      </c>
      <c r="X470" s="28" t="str">
        <f>Table2[[#This Row],[Column8]]&amp;"%"</f>
        <v>54%</v>
      </c>
      <c r="Y470" s="16">
        <f t="shared" si="114"/>
        <v>8</v>
      </c>
      <c r="Z4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70" s="11" t="str">
        <f>SUBSTITUTE(Table2[[#This Row],[Time_Spent (hrs)]],"mins","")</f>
        <v>2</v>
      </c>
      <c r="AB470" s="41" t="str">
        <f>AA470</f>
        <v>2</v>
      </c>
    </row>
    <row r="471" spans="1:28" ht="22.2" customHeight="1" x14ac:dyDescent="0.25">
      <c r="A471" s="11" t="s">
        <v>1184</v>
      </c>
      <c r="B471" s="11" t="s">
        <v>3288</v>
      </c>
      <c r="C471" s="11" t="s">
        <v>1185</v>
      </c>
      <c r="D471" s="11" t="s">
        <v>16</v>
      </c>
      <c r="E471" s="11" t="s">
        <v>41</v>
      </c>
      <c r="F471" s="12">
        <v>33</v>
      </c>
      <c r="G471" s="13">
        <v>45205</v>
      </c>
      <c r="H471" s="11" t="s">
        <v>104</v>
      </c>
      <c r="I471" s="11" t="s">
        <v>47</v>
      </c>
      <c r="J471" s="14">
        <v>0.64</v>
      </c>
      <c r="K471" s="11" t="s">
        <v>50</v>
      </c>
      <c r="L471" s="11" t="s">
        <v>27</v>
      </c>
      <c r="M471" s="11">
        <v>1</v>
      </c>
      <c r="N471" s="19">
        <v>45205</v>
      </c>
      <c r="O471" s="16"/>
      <c r="P471" s="16"/>
      <c r="Q471" s="16"/>
      <c r="R471" s="16"/>
      <c r="S471" s="16"/>
      <c r="T471" s="16"/>
      <c r="U471" s="16"/>
      <c r="V471" s="16">
        <f>VALUE(SUBSTITUTE(Table2[[#This Row],[Progress (%)]],"%",""))</f>
        <v>0.64</v>
      </c>
      <c r="W471" s="28">
        <f>IF(Table2[[#This Row],[Progress]]&lt;1,Table2[[#This Row],[Progress]]*100,Table2[[#This Row],[Progress]])</f>
        <v>64</v>
      </c>
      <c r="X471" s="28" t="str">
        <f>Table2[[#This Row],[Column8]]&amp;"%"</f>
        <v>64%</v>
      </c>
      <c r="Y471" s="16">
        <f t="shared" si="114"/>
        <v>1</v>
      </c>
      <c r="Z4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71" s="11" t="str">
        <f>SUBSTITUTE(Table2[[#This Row],[Time_Spent (hrs)]],"minutes","")</f>
        <v xml:space="preserve">120 </v>
      </c>
      <c r="AB471" s="41">
        <f>AA471/60</f>
        <v>2</v>
      </c>
    </row>
    <row r="472" spans="1:28" ht="22.2" customHeight="1" x14ac:dyDescent="0.25">
      <c r="A472" s="11" t="s">
        <v>1186</v>
      </c>
      <c r="B472" s="11" t="s">
        <v>3289</v>
      </c>
      <c r="C472" s="11" t="s">
        <v>1187</v>
      </c>
      <c r="D472" s="11" t="s">
        <v>69</v>
      </c>
      <c r="E472" s="11" t="s">
        <v>41</v>
      </c>
      <c r="F472" s="12">
        <f>32</f>
        <v>32</v>
      </c>
      <c r="G472" s="13">
        <v>45139</v>
      </c>
      <c r="H472" s="11" t="s">
        <v>104</v>
      </c>
      <c r="I472" s="11" t="s">
        <v>47</v>
      </c>
      <c r="J472" s="14">
        <v>0.82</v>
      </c>
      <c r="K472" s="11">
        <v>2</v>
      </c>
      <c r="L472" s="11" t="s">
        <v>27</v>
      </c>
      <c r="M472" s="11">
        <v>1</v>
      </c>
      <c r="N472" s="15">
        <v>44934</v>
      </c>
      <c r="O472" s="16" t="s">
        <v>4094</v>
      </c>
      <c r="P472" s="16" t="s">
        <v>4095</v>
      </c>
      <c r="Q472" s="16"/>
      <c r="R472" s="16"/>
      <c r="S472" s="16"/>
      <c r="T472" s="16"/>
      <c r="U472" s="16"/>
      <c r="V472" s="16">
        <f>VALUE(SUBSTITUTE(Table2[[#This Row],[Progress (%)]],"%",""))</f>
        <v>0.82</v>
      </c>
      <c r="W472" s="28">
        <f>IF(Table2[[#This Row],[Progress]]&lt;1,Table2[[#This Row],[Progress]]*100,Table2[[#This Row],[Progress]])</f>
        <v>82</v>
      </c>
      <c r="X472" s="28" t="str">
        <f>Table2[[#This Row],[Column8]]&amp;"%"</f>
        <v>82%</v>
      </c>
      <c r="Y472" s="16">
        <f t="shared" si="114"/>
        <v>3</v>
      </c>
      <c r="Z4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72" s="11" t="str">
        <f>SUBSTITUTE(Table2[[#This Row],[Time_Spent (hrs)]],"mins","")</f>
        <v>2</v>
      </c>
      <c r="AB472" s="41" t="str">
        <f t="shared" ref="AB472:AB474" si="121">AA472</f>
        <v>2</v>
      </c>
    </row>
    <row r="473" spans="1:28" ht="22.2" customHeight="1" x14ac:dyDescent="0.25">
      <c r="A473" s="11" t="s">
        <v>1188</v>
      </c>
      <c r="B473" s="11" t="s">
        <v>3290</v>
      </c>
      <c r="C473" s="11" t="s">
        <v>1189</v>
      </c>
      <c r="D473" s="11" t="s">
        <v>16</v>
      </c>
      <c r="E473" s="11" t="s">
        <v>56</v>
      </c>
      <c r="F473" s="18">
        <f>32</f>
        <v>32</v>
      </c>
      <c r="G473" s="13" t="s">
        <v>1190</v>
      </c>
      <c r="H473" s="11" t="s">
        <v>46</v>
      </c>
      <c r="I473" s="11" t="s">
        <v>47</v>
      </c>
      <c r="J473" s="14">
        <v>0.47</v>
      </c>
      <c r="K473" s="11" t="s">
        <v>38</v>
      </c>
      <c r="L473" s="11" t="s">
        <v>27</v>
      </c>
      <c r="M473" s="17"/>
      <c r="N473" s="15">
        <v>45611</v>
      </c>
      <c r="O473" s="16" t="s">
        <v>4634</v>
      </c>
      <c r="P473" s="16" t="s">
        <v>4635</v>
      </c>
      <c r="Q473" s="16"/>
      <c r="R473" s="16"/>
      <c r="S473" s="16"/>
      <c r="T473" s="16"/>
      <c r="U473" s="16"/>
      <c r="V473" s="16">
        <f>VALUE(SUBSTITUTE(Table2[[#This Row],[Progress (%)]],"%",""))</f>
        <v>0.47</v>
      </c>
      <c r="W473" s="28">
        <f>IF(Table2[[#This Row],[Progress]]&lt;1,Table2[[#This Row],[Progress]]*100,Table2[[#This Row],[Progress]])</f>
        <v>47</v>
      </c>
      <c r="X473" s="28" t="str">
        <f>Table2[[#This Row],[Column8]]&amp;"%"</f>
        <v>47%</v>
      </c>
      <c r="Y473" s="16">
        <f t="shared" si="114"/>
        <v>3</v>
      </c>
      <c r="Z4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73" s="11" t="str">
        <f>SUBSTITUTE(Table2[[#This Row],[Time_Spent (hrs)]],"hour","")</f>
        <v xml:space="preserve">1 </v>
      </c>
      <c r="AB473" s="41" t="str">
        <f t="shared" si="121"/>
        <v xml:space="preserve">1 </v>
      </c>
    </row>
    <row r="474" spans="1:28" ht="22.2" customHeight="1" x14ac:dyDescent="0.25">
      <c r="A474" s="11" t="s">
        <v>1191</v>
      </c>
      <c r="B474" s="11" t="s">
        <v>3291</v>
      </c>
      <c r="C474" s="11" t="s">
        <v>1192</v>
      </c>
      <c r="D474" s="11" t="s">
        <v>16</v>
      </c>
      <c r="E474" s="11" t="s">
        <v>23</v>
      </c>
      <c r="F474" s="18">
        <f>32</f>
        <v>32</v>
      </c>
      <c r="G474" s="13" t="s">
        <v>1023</v>
      </c>
      <c r="H474" s="11" t="s">
        <v>46</v>
      </c>
      <c r="I474" s="11" t="s">
        <v>47</v>
      </c>
      <c r="J474" s="14">
        <v>0.42</v>
      </c>
      <c r="K474" s="11" t="s">
        <v>38</v>
      </c>
      <c r="L474" s="11" t="s">
        <v>27</v>
      </c>
      <c r="M474" s="17"/>
      <c r="N474" s="15">
        <v>45672</v>
      </c>
      <c r="O474" s="16" t="s">
        <v>4016</v>
      </c>
      <c r="P474" s="16" t="s">
        <v>4816</v>
      </c>
      <c r="Q474" s="16" t="s">
        <v>4817</v>
      </c>
      <c r="R474" s="16"/>
      <c r="S474" s="16"/>
      <c r="T474" s="16"/>
      <c r="U474" s="16"/>
      <c r="V474" s="16">
        <f>VALUE(SUBSTITUTE(Table2[[#This Row],[Progress (%)]],"%",""))</f>
        <v>0.42</v>
      </c>
      <c r="W474" s="28">
        <f>IF(Table2[[#This Row],[Progress]]&lt;1,Table2[[#This Row],[Progress]]*100,Table2[[#This Row],[Progress]])</f>
        <v>42</v>
      </c>
      <c r="X474" s="28" t="str">
        <f>Table2[[#This Row],[Column8]]&amp;"%"</f>
        <v>42%</v>
      </c>
      <c r="Y474" s="16">
        <f t="shared" si="114"/>
        <v>4</v>
      </c>
      <c r="Z4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74" s="11" t="str">
        <f>SUBSTITUTE(Table2[[#This Row],[Time_Spent (hrs)]],"hour","")</f>
        <v xml:space="preserve">1 </v>
      </c>
      <c r="AB474" s="41" t="str">
        <f t="shared" si="121"/>
        <v xml:space="preserve">1 </v>
      </c>
    </row>
    <row r="475" spans="1:28" ht="22.2" customHeight="1" x14ac:dyDescent="0.25">
      <c r="A475" s="11" t="s">
        <v>1193</v>
      </c>
      <c r="B475" s="11" t="s">
        <v>3292</v>
      </c>
      <c r="C475" s="11" t="s">
        <v>1194</v>
      </c>
      <c r="D475" s="11" t="s">
        <v>69</v>
      </c>
      <c r="E475" s="11" t="s">
        <v>23</v>
      </c>
      <c r="F475" s="12">
        <f>32</f>
        <v>32</v>
      </c>
      <c r="G475" s="13" t="s">
        <v>1195</v>
      </c>
      <c r="H475" s="11" t="s">
        <v>198</v>
      </c>
      <c r="I475" s="11" t="s">
        <v>19</v>
      </c>
      <c r="J475" s="14">
        <v>0.9</v>
      </c>
      <c r="K475" s="11" t="s">
        <v>20</v>
      </c>
      <c r="L475" s="11" t="s">
        <v>33</v>
      </c>
      <c r="M475" s="11">
        <v>1</v>
      </c>
      <c r="N475" s="15">
        <v>45400</v>
      </c>
      <c r="O475" s="16" t="s">
        <v>4137</v>
      </c>
      <c r="P475" s="16" t="s">
        <v>4138</v>
      </c>
      <c r="Q475" s="16" t="s">
        <v>4139</v>
      </c>
      <c r="R475" s="16" t="s">
        <v>4140</v>
      </c>
      <c r="S475" s="16" t="s">
        <v>4674</v>
      </c>
      <c r="T475" s="16"/>
      <c r="U475" s="16"/>
      <c r="V475" s="16">
        <f>VALUE(SUBSTITUTE(Table2[[#This Row],[Progress (%)]],"%",""))</f>
        <v>0.9</v>
      </c>
      <c r="W475" s="28">
        <f>IF(Table2[[#This Row],[Progress]]&lt;1,Table2[[#This Row],[Progress]]*100,Table2[[#This Row],[Progress]])</f>
        <v>90</v>
      </c>
      <c r="X475" s="28" t="str">
        <f>Table2[[#This Row],[Column8]]&amp;"%"</f>
        <v>90%</v>
      </c>
      <c r="Y475" s="16">
        <f t="shared" si="114"/>
        <v>6</v>
      </c>
      <c r="Z4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75" s="11" t="str">
        <f>SUBSTITUTE(Table2[[#This Row],[Time_Spent (hrs)]],"mins","")</f>
        <v xml:space="preserve">90 </v>
      </c>
      <c r="AB475" s="41">
        <f>AA475/60</f>
        <v>1.5</v>
      </c>
    </row>
    <row r="476" spans="1:28" ht="22.2" customHeight="1" x14ac:dyDescent="0.25">
      <c r="A476" s="11" t="s">
        <v>1196</v>
      </c>
      <c r="B476" s="11" t="s">
        <v>3293</v>
      </c>
      <c r="C476" s="11" t="s">
        <v>1197</v>
      </c>
      <c r="D476" s="11" t="s">
        <v>69</v>
      </c>
      <c r="E476" s="11" t="s">
        <v>36</v>
      </c>
      <c r="F476" s="12">
        <v>19</v>
      </c>
      <c r="G476" s="13">
        <v>45086</v>
      </c>
      <c r="H476" s="11" t="s">
        <v>25</v>
      </c>
      <c r="I476" s="11" t="s">
        <v>26</v>
      </c>
      <c r="J476" s="14">
        <v>0.41</v>
      </c>
      <c r="K476" s="11" t="s">
        <v>38</v>
      </c>
      <c r="L476" s="11" t="s">
        <v>33</v>
      </c>
      <c r="M476" s="11">
        <v>3</v>
      </c>
      <c r="N476" s="15">
        <v>45175</v>
      </c>
      <c r="O476" s="16" t="s">
        <v>4868</v>
      </c>
      <c r="P476" s="16" t="s">
        <v>4869</v>
      </c>
      <c r="Q476" s="16" t="s">
        <v>4870</v>
      </c>
      <c r="R476" s="16"/>
      <c r="S476" s="16"/>
      <c r="T476" s="16"/>
      <c r="U476" s="16"/>
      <c r="V476" s="16">
        <f>VALUE(SUBSTITUTE(Table2[[#This Row],[Progress (%)]],"%",""))</f>
        <v>0.41</v>
      </c>
      <c r="W476" s="28">
        <f>IF(Table2[[#This Row],[Progress]]&lt;1,Table2[[#This Row],[Progress]]*100,Table2[[#This Row],[Progress]])</f>
        <v>41</v>
      </c>
      <c r="X476" s="28" t="str">
        <f>Table2[[#This Row],[Column8]]&amp;"%"</f>
        <v>41%</v>
      </c>
      <c r="Y476" s="16">
        <f t="shared" si="114"/>
        <v>4</v>
      </c>
      <c r="Z4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476" s="11" t="str">
        <f>SUBSTITUTE(Table2[[#This Row],[Time_Spent (hrs)]],"hour","")</f>
        <v xml:space="preserve">1 </v>
      </c>
      <c r="AB476" s="41" t="str">
        <f>AA476</f>
        <v xml:space="preserve">1 </v>
      </c>
    </row>
    <row r="477" spans="1:28" ht="22.2" customHeight="1" x14ac:dyDescent="0.25">
      <c r="A477" s="11" t="s">
        <v>1198</v>
      </c>
      <c r="B477" s="11" t="s">
        <v>3294</v>
      </c>
      <c r="C477" s="11" t="s">
        <v>1199</v>
      </c>
      <c r="D477" s="11" t="s">
        <v>16</v>
      </c>
      <c r="E477" s="11" t="s">
        <v>56</v>
      </c>
      <c r="F477" s="18">
        <f>32</f>
        <v>32</v>
      </c>
      <c r="G477" s="13">
        <v>45839</v>
      </c>
      <c r="H477" s="11" t="s">
        <v>79</v>
      </c>
      <c r="I477" s="11" t="s">
        <v>47</v>
      </c>
      <c r="J477" s="14">
        <v>0.86</v>
      </c>
      <c r="K477" s="11" t="s">
        <v>50</v>
      </c>
      <c r="L477" s="11" t="s">
        <v>33</v>
      </c>
      <c r="M477" s="11">
        <v>6</v>
      </c>
      <c r="N477" s="15">
        <v>45664</v>
      </c>
      <c r="O477" s="16" t="s">
        <v>4383</v>
      </c>
      <c r="P477" s="16"/>
      <c r="Q477" s="16"/>
      <c r="R477" s="16"/>
      <c r="S477" s="16"/>
      <c r="T477" s="16"/>
      <c r="U477" s="16"/>
      <c r="V477" s="16">
        <f>VALUE(SUBSTITUTE(Table2[[#This Row],[Progress (%)]],"%",""))</f>
        <v>0.86</v>
      </c>
      <c r="W477" s="28">
        <f>IF(Table2[[#This Row],[Progress]]&lt;1,Table2[[#This Row],[Progress]]*100,Table2[[#This Row],[Progress]])</f>
        <v>86</v>
      </c>
      <c r="X477" s="28" t="str">
        <f>Table2[[#This Row],[Column8]]&amp;"%"</f>
        <v>86%</v>
      </c>
      <c r="Y477" s="16">
        <f t="shared" si="114"/>
        <v>2</v>
      </c>
      <c r="Z4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77" s="11" t="str">
        <f>SUBSTITUTE(Table2[[#This Row],[Time_Spent (hrs)]],"minutes","")</f>
        <v xml:space="preserve">120 </v>
      </c>
      <c r="AB477" s="41">
        <f>AA477/60</f>
        <v>2</v>
      </c>
    </row>
    <row r="478" spans="1:28" ht="22.2" customHeight="1" x14ac:dyDescent="0.25">
      <c r="A478" s="11" t="s">
        <v>1200</v>
      </c>
      <c r="B478" s="11" t="s">
        <v>3295</v>
      </c>
      <c r="C478" s="11" t="s">
        <v>1201</v>
      </c>
      <c r="D478" s="11" t="s">
        <v>16</v>
      </c>
      <c r="E478" s="11" t="s">
        <v>23</v>
      </c>
      <c r="F478" s="12">
        <v>38</v>
      </c>
      <c r="G478" s="13" t="s">
        <v>796</v>
      </c>
      <c r="H478" s="11" t="s">
        <v>111</v>
      </c>
      <c r="I478" s="11" t="s">
        <v>98</v>
      </c>
      <c r="J478" s="14">
        <v>0.14000000000000001</v>
      </c>
      <c r="K478" s="11">
        <v>1.5</v>
      </c>
      <c r="L478" s="11" t="s">
        <v>33</v>
      </c>
      <c r="M478" s="17"/>
      <c r="N478" s="15">
        <v>45641</v>
      </c>
      <c r="O478" s="16" t="s">
        <v>4677</v>
      </c>
      <c r="P478" s="16"/>
      <c r="Q478" s="16"/>
      <c r="R478" s="16"/>
      <c r="S478" s="16"/>
      <c r="T478" s="16"/>
      <c r="U478" s="16"/>
      <c r="V478" s="16">
        <f>VALUE(SUBSTITUTE(Table2[[#This Row],[Progress (%)]],"%",""))</f>
        <v>0.14000000000000001</v>
      </c>
      <c r="W478" s="28">
        <f>IF(Table2[[#This Row],[Progress]]&lt;1,Table2[[#This Row],[Progress]]*100,Table2[[#This Row],[Progress]])</f>
        <v>14.000000000000002</v>
      </c>
      <c r="X478" s="28" t="str">
        <f>Table2[[#This Row],[Column8]]&amp;"%"</f>
        <v>14%</v>
      </c>
      <c r="Y478" s="16">
        <f t="shared" si="114"/>
        <v>2</v>
      </c>
      <c r="Z4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78" s="11" t="str">
        <f>SUBSTITUTE(Table2[[#This Row],[Time_Spent (hrs)]],"mins","")</f>
        <v>1.5</v>
      </c>
      <c r="AB478" s="41" t="str">
        <f t="shared" ref="AB478:AB479" si="122">AA478</f>
        <v>1.5</v>
      </c>
    </row>
    <row r="479" spans="1:28" ht="22.2" customHeight="1" x14ac:dyDescent="0.25">
      <c r="A479" s="11" t="s">
        <v>1202</v>
      </c>
      <c r="B479" s="11" t="s">
        <v>3296</v>
      </c>
      <c r="C479" s="11" t="s">
        <v>1203</v>
      </c>
      <c r="D479" s="11" t="s">
        <v>69</v>
      </c>
      <c r="E479" s="11" t="s">
        <v>64</v>
      </c>
      <c r="F479" s="12">
        <f>32</f>
        <v>32</v>
      </c>
      <c r="G479" s="13">
        <v>44597</v>
      </c>
      <c r="H479" s="11" t="s">
        <v>66</v>
      </c>
      <c r="I479" s="11" t="s">
        <v>26</v>
      </c>
      <c r="J479" s="14">
        <v>0.94</v>
      </c>
      <c r="K479" s="11">
        <v>2</v>
      </c>
      <c r="L479" s="11" t="s">
        <v>33</v>
      </c>
      <c r="M479" s="17"/>
      <c r="N479" s="15">
        <v>44683</v>
      </c>
      <c r="O479" s="16" t="s">
        <v>4871</v>
      </c>
      <c r="P479" s="16" t="s">
        <v>4872</v>
      </c>
      <c r="Q479" s="16" t="s">
        <v>4690</v>
      </c>
      <c r="R479" s="16" t="s">
        <v>4691</v>
      </c>
      <c r="S479" s="16" t="s">
        <v>4692</v>
      </c>
      <c r="T479" s="16" t="s">
        <v>4693</v>
      </c>
      <c r="U479" s="16" t="s">
        <v>4694</v>
      </c>
      <c r="V479" s="16">
        <f>VALUE(SUBSTITUTE(Table2[[#This Row],[Progress (%)]],"%",""))</f>
        <v>0.94</v>
      </c>
      <c r="W479" s="28">
        <f>IF(Table2[[#This Row],[Progress]]&lt;1,Table2[[#This Row],[Progress]]*100,Table2[[#This Row],[Progress]])</f>
        <v>94</v>
      </c>
      <c r="X479" s="28" t="str">
        <f>Table2[[#This Row],[Column8]]&amp;"%"</f>
        <v>94%</v>
      </c>
      <c r="Y479" s="16">
        <f t="shared" si="114"/>
        <v>8</v>
      </c>
      <c r="Z4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79" s="11" t="str">
        <f>SUBSTITUTE(Table2[[#This Row],[Time_Spent (hrs)]],"mins","")</f>
        <v>2</v>
      </c>
      <c r="AB479" s="41" t="str">
        <f t="shared" si="122"/>
        <v>2</v>
      </c>
    </row>
    <row r="480" spans="1:28" ht="22.2" customHeight="1" x14ac:dyDescent="0.25">
      <c r="A480" s="11" t="s">
        <v>1204</v>
      </c>
      <c r="B480" s="11" t="s">
        <v>3297</v>
      </c>
      <c r="C480" s="11" t="s">
        <v>1205</v>
      </c>
      <c r="D480" s="11" t="s">
        <v>69</v>
      </c>
      <c r="E480" s="11" t="s">
        <v>41</v>
      </c>
      <c r="F480" s="18">
        <f>32</f>
        <v>32</v>
      </c>
      <c r="G480" s="13">
        <v>44626</v>
      </c>
      <c r="H480" s="11" t="s">
        <v>53</v>
      </c>
      <c r="I480" s="11" t="s">
        <v>26</v>
      </c>
      <c r="J480" s="14">
        <v>0.89</v>
      </c>
      <c r="K480" s="11" t="s">
        <v>50</v>
      </c>
      <c r="L480" s="11" t="s">
        <v>27</v>
      </c>
      <c r="M480" s="11">
        <v>5</v>
      </c>
      <c r="N480" s="15">
        <v>44715</v>
      </c>
      <c r="O480" s="16" t="s">
        <v>4873</v>
      </c>
      <c r="P480" s="16" t="s">
        <v>4874</v>
      </c>
      <c r="Q480" s="16" t="s">
        <v>4675</v>
      </c>
      <c r="R480" s="16" t="s">
        <v>4676</v>
      </c>
      <c r="S480" s="16" t="s">
        <v>4875</v>
      </c>
      <c r="T480" s="16"/>
      <c r="U480" s="16"/>
      <c r="V480" s="16">
        <f>VALUE(SUBSTITUTE(Table2[[#This Row],[Progress (%)]],"%",""))</f>
        <v>0.89</v>
      </c>
      <c r="W480" s="28">
        <f>IF(Table2[[#This Row],[Progress]]&lt;1,Table2[[#This Row],[Progress]]*100,Table2[[#This Row],[Progress]])</f>
        <v>89</v>
      </c>
      <c r="X480" s="28" t="str">
        <f>Table2[[#This Row],[Column8]]&amp;"%"</f>
        <v>89%</v>
      </c>
      <c r="Y480" s="16">
        <f t="shared" si="114"/>
        <v>6</v>
      </c>
      <c r="Z4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80" s="11" t="str">
        <f>SUBSTITUTE(Table2[[#This Row],[Time_Spent (hrs)]],"minutes","")</f>
        <v xml:space="preserve">120 </v>
      </c>
      <c r="AB480" s="41">
        <f>AA480/60</f>
        <v>2</v>
      </c>
    </row>
    <row r="481" spans="1:28" ht="22.2" customHeight="1" x14ac:dyDescent="0.25">
      <c r="A481" s="11" t="s">
        <v>1206</v>
      </c>
      <c r="B481" s="11" t="s">
        <v>3298</v>
      </c>
      <c r="C481" s="11" t="s">
        <v>1207</v>
      </c>
      <c r="D481" s="11" t="s">
        <v>69</v>
      </c>
      <c r="E481" s="11" t="s">
        <v>41</v>
      </c>
      <c r="F481" s="12">
        <f>32</f>
        <v>32</v>
      </c>
      <c r="G481" s="13" t="s">
        <v>1208</v>
      </c>
      <c r="H481" s="11" t="s">
        <v>111</v>
      </c>
      <c r="I481" s="11" t="s">
        <v>98</v>
      </c>
      <c r="J481" s="14">
        <v>0.06</v>
      </c>
      <c r="K481" s="11">
        <v>2</v>
      </c>
      <c r="L481" s="11" t="s">
        <v>33</v>
      </c>
      <c r="M481" s="11">
        <v>2</v>
      </c>
      <c r="N481" s="15">
        <v>44923</v>
      </c>
      <c r="O481" s="16" t="s">
        <v>4076</v>
      </c>
      <c r="P481" s="16" t="s">
        <v>4077</v>
      </c>
      <c r="Q481" s="16" t="s">
        <v>4612</v>
      </c>
      <c r="R481" s="16" t="s">
        <v>4876</v>
      </c>
      <c r="S481" s="16" t="s">
        <v>4877</v>
      </c>
      <c r="T481" s="16"/>
      <c r="U481" s="16"/>
      <c r="V481" s="16">
        <f>VALUE(SUBSTITUTE(Table2[[#This Row],[Progress (%)]],"%",""))</f>
        <v>0.06</v>
      </c>
      <c r="W481" s="28">
        <f>IF(Table2[[#This Row],[Progress]]&lt;1,Table2[[#This Row],[Progress]]*100,Table2[[#This Row],[Progress]])</f>
        <v>6</v>
      </c>
      <c r="X481" s="28" t="str">
        <f>Table2[[#This Row],[Column8]]&amp;"%"</f>
        <v>6%</v>
      </c>
      <c r="Y481" s="16">
        <f t="shared" si="114"/>
        <v>6</v>
      </c>
      <c r="Z4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81" s="11" t="str">
        <f>SUBSTITUTE(Table2[[#This Row],[Time_Spent (hrs)]],"mins","")</f>
        <v>2</v>
      </c>
      <c r="AB481" s="41" t="str">
        <f t="shared" ref="AB481:AB482" si="123">AA481</f>
        <v>2</v>
      </c>
    </row>
    <row r="482" spans="1:28" ht="22.2" customHeight="1" x14ac:dyDescent="0.25">
      <c r="A482" s="11" t="s">
        <v>1209</v>
      </c>
      <c r="B482" s="11" t="s">
        <v>3299</v>
      </c>
      <c r="C482" s="11" t="s">
        <v>1210</v>
      </c>
      <c r="D482" s="11" t="s">
        <v>69</v>
      </c>
      <c r="E482" s="11" t="s">
        <v>64</v>
      </c>
      <c r="F482" s="12">
        <f>32</f>
        <v>32</v>
      </c>
      <c r="G482" s="13">
        <v>45330</v>
      </c>
      <c r="H482" s="11" t="s">
        <v>156</v>
      </c>
      <c r="I482" s="11" t="s">
        <v>98</v>
      </c>
      <c r="J482" s="14">
        <v>0.4</v>
      </c>
      <c r="K482" s="11">
        <v>1.5</v>
      </c>
      <c r="L482" s="11" t="s">
        <v>27</v>
      </c>
      <c r="M482" s="11">
        <v>5</v>
      </c>
      <c r="N482" s="15">
        <v>45506</v>
      </c>
      <c r="O482" s="16" t="s">
        <v>4406</v>
      </c>
      <c r="P482" s="16" t="s">
        <v>4407</v>
      </c>
      <c r="Q482" s="16" t="s">
        <v>4408</v>
      </c>
      <c r="R482" s="16"/>
      <c r="S482" s="16"/>
      <c r="T482" s="16"/>
      <c r="U482" s="16"/>
      <c r="V482" s="16">
        <f>VALUE(SUBSTITUTE(Table2[[#This Row],[Progress (%)]],"%",""))</f>
        <v>0.4</v>
      </c>
      <c r="W482" s="28">
        <f>IF(Table2[[#This Row],[Progress]]&lt;1,Table2[[#This Row],[Progress]]*100,Table2[[#This Row],[Progress]])</f>
        <v>40</v>
      </c>
      <c r="X482" s="28" t="str">
        <f>Table2[[#This Row],[Column8]]&amp;"%"</f>
        <v>40%</v>
      </c>
      <c r="Y482" s="16">
        <f t="shared" si="114"/>
        <v>4</v>
      </c>
      <c r="Z4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82" s="11" t="str">
        <f>SUBSTITUTE(Table2[[#This Row],[Time_Spent (hrs)]],"mins","")</f>
        <v>1.5</v>
      </c>
      <c r="AB482" s="41" t="str">
        <f t="shared" si="123"/>
        <v>1.5</v>
      </c>
    </row>
    <row r="483" spans="1:28" ht="22.2" customHeight="1" x14ac:dyDescent="0.25">
      <c r="A483" s="11" t="s">
        <v>1211</v>
      </c>
      <c r="B483" s="11" t="s">
        <v>3300</v>
      </c>
      <c r="C483" s="11" t="s">
        <v>1212</v>
      </c>
      <c r="D483" s="11" t="s">
        <v>69</v>
      </c>
      <c r="E483" s="11" t="s">
        <v>41</v>
      </c>
      <c r="F483" s="12">
        <v>42</v>
      </c>
      <c r="G483" s="13" t="s">
        <v>1213</v>
      </c>
      <c r="H483" s="11" t="s">
        <v>31</v>
      </c>
      <c r="I483" s="11" t="s">
        <v>32</v>
      </c>
      <c r="J483" s="14">
        <v>0.2</v>
      </c>
      <c r="K483" s="11" t="s">
        <v>50</v>
      </c>
      <c r="L483" s="11" t="s">
        <v>27</v>
      </c>
      <c r="M483" s="11">
        <v>5</v>
      </c>
      <c r="N483" s="15">
        <v>44919</v>
      </c>
      <c r="O483" s="16" t="s">
        <v>4878</v>
      </c>
      <c r="P483" s="16" t="s">
        <v>4879</v>
      </c>
      <c r="Q483" s="16" t="s">
        <v>4099</v>
      </c>
      <c r="R483" s="16" t="s">
        <v>4100</v>
      </c>
      <c r="S483" s="16" t="s">
        <v>4101</v>
      </c>
      <c r="T483" s="16"/>
      <c r="U483" s="16"/>
      <c r="V483" s="16">
        <f>VALUE(SUBSTITUTE(Table2[[#This Row],[Progress (%)]],"%",""))</f>
        <v>0.2</v>
      </c>
      <c r="W483" s="28">
        <f>IF(Table2[[#This Row],[Progress]]&lt;1,Table2[[#This Row],[Progress]]*100,Table2[[#This Row],[Progress]])</f>
        <v>20</v>
      </c>
      <c r="X483" s="28" t="str">
        <f>Table2[[#This Row],[Column8]]&amp;"%"</f>
        <v>20%</v>
      </c>
      <c r="Y483" s="16">
        <f t="shared" si="114"/>
        <v>6</v>
      </c>
      <c r="Z4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483" s="11" t="str">
        <f>SUBSTITUTE(Table2[[#This Row],[Time_Spent (hrs)]],"minutes","")</f>
        <v xml:space="preserve">120 </v>
      </c>
      <c r="AB483" s="41">
        <f>AA483/60</f>
        <v>2</v>
      </c>
    </row>
    <row r="484" spans="1:28" ht="22.2" customHeight="1" x14ac:dyDescent="0.25">
      <c r="A484" s="11" t="s">
        <v>1214</v>
      </c>
      <c r="B484" s="11" t="s">
        <v>3301</v>
      </c>
      <c r="C484" s="11" t="s">
        <v>1215</v>
      </c>
      <c r="D484" s="11" t="s">
        <v>69</v>
      </c>
      <c r="E484" s="11" t="s">
        <v>41</v>
      </c>
      <c r="F484" s="12">
        <f>32</f>
        <v>32</v>
      </c>
      <c r="G484" s="13" t="s">
        <v>210</v>
      </c>
      <c r="H484" s="11" t="s">
        <v>156</v>
      </c>
      <c r="I484" s="11" t="s">
        <v>98</v>
      </c>
      <c r="J484" s="14">
        <v>0.6</v>
      </c>
      <c r="K484" s="11" t="s">
        <v>38</v>
      </c>
      <c r="L484" s="11" t="s">
        <v>33</v>
      </c>
      <c r="M484" s="11">
        <v>3</v>
      </c>
      <c r="N484" s="15">
        <v>45670</v>
      </c>
      <c r="O484" s="16" t="s">
        <v>4210</v>
      </c>
      <c r="P484" s="16" t="s">
        <v>4211</v>
      </c>
      <c r="Q484" s="16" t="s">
        <v>4212</v>
      </c>
      <c r="R484" s="16" t="s">
        <v>4213</v>
      </c>
      <c r="S484" s="16" t="s">
        <v>4608</v>
      </c>
      <c r="T484" s="16"/>
      <c r="U484" s="16"/>
      <c r="V484" s="16">
        <f>VALUE(SUBSTITUTE(Table2[[#This Row],[Progress (%)]],"%",""))</f>
        <v>0.6</v>
      </c>
      <c r="W484" s="28">
        <f>IF(Table2[[#This Row],[Progress]]&lt;1,Table2[[#This Row],[Progress]]*100,Table2[[#This Row],[Progress]])</f>
        <v>60</v>
      </c>
      <c r="X484" s="28" t="str">
        <f>Table2[[#This Row],[Column8]]&amp;"%"</f>
        <v>60%</v>
      </c>
      <c r="Y484" s="16">
        <f t="shared" si="114"/>
        <v>6</v>
      </c>
      <c r="Z4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84" s="11" t="str">
        <f>SUBSTITUTE(Table2[[#This Row],[Time_Spent (hrs)]],"hour","")</f>
        <v xml:space="preserve">1 </v>
      </c>
      <c r="AB484" s="41" t="str">
        <f t="shared" ref="AB484:AB486" si="124">AA484</f>
        <v xml:space="preserve">1 </v>
      </c>
    </row>
    <row r="485" spans="1:28" ht="22.2" customHeight="1" x14ac:dyDescent="0.25">
      <c r="A485" s="11" t="s">
        <v>1216</v>
      </c>
      <c r="B485" s="11" t="s">
        <v>3302</v>
      </c>
      <c r="C485" s="11" t="s">
        <v>1217</v>
      </c>
      <c r="D485" s="11" t="s">
        <v>16</v>
      </c>
      <c r="E485" s="11" t="s">
        <v>23</v>
      </c>
      <c r="F485" s="12">
        <f>32</f>
        <v>32</v>
      </c>
      <c r="G485" s="13" t="s">
        <v>1218</v>
      </c>
      <c r="H485" s="11" t="s">
        <v>18</v>
      </c>
      <c r="I485" s="11" t="s">
        <v>19</v>
      </c>
      <c r="J485" s="14">
        <v>0.79</v>
      </c>
      <c r="K485" s="11">
        <v>2</v>
      </c>
      <c r="L485" s="11" t="s">
        <v>27</v>
      </c>
      <c r="M485" s="11">
        <v>6</v>
      </c>
      <c r="N485" s="15">
        <v>45732</v>
      </c>
      <c r="O485" s="16" t="s">
        <v>4880</v>
      </c>
      <c r="P485" s="16"/>
      <c r="Q485" s="16"/>
      <c r="R485" s="16"/>
      <c r="S485" s="16"/>
      <c r="T485" s="16"/>
      <c r="U485" s="16"/>
      <c r="V485" s="16">
        <f>VALUE(SUBSTITUTE(Table2[[#This Row],[Progress (%)]],"%",""))</f>
        <v>0.79</v>
      </c>
      <c r="W485" s="28">
        <f>IF(Table2[[#This Row],[Progress]]&lt;1,Table2[[#This Row],[Progress]]*100,Table2[[#This Row],[Progress]])</f>
        <v>79</v>
      </c>
      <c r="X485" s="28" t="str">
        <f>Table2[[#This Row],[Column8]]&amp;"%"</f>
        <v>79%</v>
      </c>
      <c r="Y485" s="16">
        <f t="shared" si="114"/>
        <v>2</v>
      </c>
      <c r="Z4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85" s="11" t="str">
        <f>SUBSTITUTE(Table2[[#This Row],[Time_Spent (hrs)]],"mins","")</f>
        <v>2</v>
      </c>
      <c r="AB485" s="41" t="str">
        <f t="shared" si="124"/>
        <v>2</v>
      </c>
    </row>
    <row r="486" spans="1:28" ht="22.2" customHeight="1" x14ac:dyDescent="0.25">
      <c r="A486" s="11" t="s">
        <v>1219</v>
      </c>
      <c r="B486" s="11" t="s">
        <v>3303</v>
      </c>
      <c r="C486" s="11" t="s">
        <v>1220</v>
      </c>
      <c r="D486" s="11" t="s">
        <v>69</v>
      </c>
      <c r="E486" s="11" t="s">
        <v>64</v>
      </c>
      <c r="F486" s="18">
        <f>32</f>
        <v>32</v>
      </c>
      <c r="G486" s="13" t="s">
        <v>1221</v>
      </c>
      <c r="H486" s="11" t="s">
        <v>111</v>
      </c>
      <c r="I486" s="11" t="s">
        <v>98</v>
      </c>
      <c r="J486" s="14">
        <v>0.56999999999999995</v>
      </c>
      <c r="K486" s="11">
        <v>1.5</v>
      </c>
      <c r="L486" s="11" t="s">
        <v>27</v>
      </c>
      <c r="M486" s="17"/>
      <c r="N486" s="15">
        <v>44998</v>
      </c>
      <c r="O486" s="16" t="s">
        <v>4355</v>
      </c>
      <c r="P486" s="16" t="s">
        <v>4356</v>
      </c>
      <c r="Q486" s="16" t="s">
        <v>4357</v>
      </c>
      <c r="R486" s="16"/>
      <c r="S486" s="16"/>
      <c r="T486" s="16"/>
      <c r="U486" s="16"/>
      <c r="V486" s="16">
        <f>VALUE(SUBSTITUTE(Table2[[#This Row],[Progress (%)]],"%",""))</f>
        <v>0.56999999999999995</v>
      </c>
      <c r="W486" s="28">
        <f>IF(Table2[[#This Row],[Progress]]&lt;1,Table2[[#This Row],[Progress]]*100,Table2[[#This Row],[Progress]])</f>
        <v>56.999999999999993</v>
      </c>
      <c r="X486" s="28" t="str">
        <f>Table2[[#This Row],[Column8]]&amp;"%"</f>
        <v>57%</v>
      </c>
      <c r="Y486" s="16">
        <f t="shared" si="114"/>
        <v>4</v>
      </c>
      <c r="Z4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86" s="11" t="str">
        <f>SUBSTITUTE(Table2[[#This Row],[Time_Spent (hrs)]],"mins","")</f>
        <v>1.5</v>
      </c>
      <c r="AB486" s="41" t="str">
        <f t="shared" si="124"/>
        <v>1.5</v>
      </c>
    </row>
    <row r="487" spans="1:28" ht="22.2" customHeight="1" x14ac:dyDescent="0.25">
      <c r="A487" s="11" t="s">
        <v>1222</v>
      </c>
      <c r="B487" s="11" t="s">
        <v>3304</v>
      </c>
      <c r="C487" s="11" t="s">
        <v>87</v>
      </c>
      <c r="D487" s="11" t="s">
        <v>16</v>
      </c>
      <c r="E487" s="11" t="s">
        <v>23</v>
      </c>
      <c r="F487" s="18">
        <f>32</f>
        <v>32</v>
      </c>
      <c r="G487" s="13">
        <v>45598</v>
      </c>
      <c r="H487" s="11" t="s">
        <v>37</v>
      </c>
      <c r="I487" s="11" t="s">
        <v>19</v>
      </c>
      <c r="J487" s="14">
        <v>0.54</v>
      </c>
      <c r="K487" s="11" t="s">
        <v>50</v>
      </c>
      <c r="L487" s="11" t="s">
        <v>27</v>
      </c>
      <c r="M487" s="11">
        <v>3</v>
      </c>
      <c r="N487" s="15">
        <v>45333</v>
      </c>
      <c r="O487" s="16" t="s">
        <v>4792</v>
      </c>
      <c r="P487" s="16" t="s">
        <v>4793</v>
      </c>
      <c r="Q487" s="16" t="s">
        <v>4881</v>
      </c>
      <c r="R487" s="16" t="s">
        <v>4063</v>
      </c>
      <c r="S487" s="16" t="s">
        <v>4882</v>
      </c>
      <c r="T487" s="16"/>
      <c r="U487" s="16"/>
      <c r="V487" s="16">
        <f>VALUE(SUBSTITUTE(Table2[[#This Row],[Progress (%)]],"%",""))</f>
        <v>0.54</v>
      </c>
      <c r="W487" s="28">
        <f>IF(Table2[[#This Row],[Progress]]&lt;1,Table2[[#This Row],[Progress]]*100,Table2[[#This Row],[Progress]])</f>
        <v>54</v>
      </c>
      <c r="X487" s="28" t="str">
        <f>Table2[[#This Row],[Column8]]&amp;"%"</f>
        <v>54%</v>
      </c>
      <c r="Y487" s="16">
        <f t="shared" si="114"/>
        <v>6</v>
      </c>
      <c r="Z4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87" s="11" t="str">
        <f>SUBSTITUTE(Table2[[#This Row],[Time_Spent (hrs)]],"minutes","")</f>
        <v xml:space="preserve">120 </v>
      </c>
      <c r="AB487" s="41">
        <f>AA487/60</f>
        <v>2</v>
      </c>
    </row>
    <row r="488" spans="1:28" ht="22.2" customHeight="1" x14ac:dyDescent="0.25">
      <c r="A488" s="11" t="s">
        <v>1223</v>
      </c>
      <c r="B488" s="11" t="s">
        <v>3305</v>
      </c>
      <c r="C488" s="11" t="s">
        <v>1224</v>
      </c>
      <c r="D488" s="11" t="s">
        <v>69</v>
      </c>
      <c r="E488" s="11" t="s">
        <v>56</v>
      </c>
      <c r="F488" s="12">
        <f>32</f>
        <v>32</v>
      </c>
      <c r="G488" s="13" t="s">
        <v>1225</v>
      </c>
      <c r="H488" s="11" t="s">
        <v>97</v>
      </c>
      <c r="I488" s="11" t="s">
        <v>98</v>
      </c>
      <c r="J488" s="14">
        <v>0.56000000000000005</v>
      </c>
      <c r="K488" s="11" t="s">
        <v>38</v>
      </c>
      <c r="L488" s="11" t="s">
        <v>33</v>
      </c>
      <c r="M488" s="11">
        <v>3</v>
      </c>
      <c r="N488" s="15">
        <v>44739</v>
      </c>
      <c r="O488" s="16" t="s">
        <v>4696</v>
      </c>
      <c r="P488" s="16" t="s">
        <v>4779</v>
      </c>
      <c r="Q488" s="16" t="s">
        <v>4780</v>
      </c>
      <c r="R488" s="16" t="s">
        <v>4781</v>
      </c>
      <c r="S488" s="16" t="s">
        <v>4782</v>
      </c>
      <c r="T488" s="16" t="s">
        <v>4191</v>
      </c>
      <c r="U488" s="16" t="s">
        <v>4192</v>
      </c>
      <c r="V488" s="16">
        <f>VALUE(SUBSTITUTE(Table2[[#This Row],[Progress (%)]],"%",""))</f>
        <v>0.56000000000000005</v>
      </c>
      <c r="W488" s="28">
        <f>IF(Table2[[#This Row],[Progress]]&lt;1,Table2[[#This Row],[Progress]]*100,Table2[[#This Row],[Progress]])</f>
        <v>56.000000000000007</v>
      </c>
      <c r="X488" s="28" t="str">
        <f>Table2[[#This Row],[Column8]]&amp;"%"</f>
        <v>56%</v>
      </c>
      <c r="Y488" s="16">
        <f t="shared" si="114"/>
        <v>8</v>
      </c>
      <c r="Z4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88" s="11" t="str">
        <f>SUBSTITUTE(Table2[[#This Row],[Time_Spent (hrs)]],"hour","")</f>
        <v xml:space="preserve">1 </v>
      </c>
      <c r="AB488" s="41" t="str">
        <f>AA488</f>
        <v xml:space="preserve">1 </v>
      </c>
    </row>
    <row r="489" spans="1:28" ht="22.2" customHeight="1" x14ac:dyDescent="0.25">
      <c r="A489" s="11" t="s">
        <v>1226</v>
      </c>
      <c r="B489" s="11" t="s">
        <v>3306</v>
      </c>
      <c r="C489" s="11" t="s">
        <v>1227</v>
      </c>
      <c r="D489" s="11" t="s">
        <v>69</v>
      </c>
      <c r="E489" s="11" t="s">
        <v>36</v>
      </c>
      <c r="F489" s="12">
        <v>31</v>
      </c>
      <c r="G489" s="13" t="s">
        <v>1228</v>
      </c>
      <c r="H489" s="11" t="s">
        <v>111</v>
      </c>
      <c r="I489" s="11" t="s">
        <v>98</v>
      </c>
      <c r="J489" s="14">
        <v>0.08</v>
      </c>
      <c r="K489" s="11">
        <v>45</v>
      </c>
      <c r="L489" s="11" t="s">
        <v>33</v>
      </c>
      <c r="M489" s="11">
        <v>5</v>
      </c>
      <c r="N489" s="15">
        <v>45015</v>
      </c>
      <c r="O489" s="16" t="s">
        <v>4053</v>
      </c>
      <c r="P489" s="16" t="s">
        <v>4257</v>
      </c>
      <c r="Q489" s="16" t="s">
        <v>4258</v>
      </c>
      <c r="R489" s="16" t="s">
        <v>4858</v>
      </c>
      <c r="S489" s="16" t="s">
        <v>4054</v>
      </c>
      <c r="T489" s="16" t="s">
        <v>4540</v>
      </c>
      <c r="U489" s="16" t="s">
        <v>4640</v>
      </c>
      <c r="V489" s="16">
        <f>VALUE(SUBSTITUTE(Table2[[#This Row],[Progress (%)]],"%",""))</f>
        <v>0.08</v>
      </c>
      <c r="W489" s="28">
        <f>IF(Table2[[#This Row],[Progress]]&lt;1,Table2[[#This Row],[Progress]]*100,Table2[[#This Row],[Progress]])</f>
        <v>8</v>
      </c>
      <c r="X489" s="28" t="str">
        <f>Table2[[#This Row],[Column8]]&amp;"%"</f>
        <v>8%</v>
      </c>
      <c r="Y489" s="16">
        <f t="shared" si="114"/>
        <v>8</v>
      </c>
      <c r="Z4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89" s="11" t="str">
        <f>SUBSTITUTE(Table2[[#This Row],[Time_Spent (hrs)]],"mins","")</f>
        <v>45</v>
      </c>
      <c r="AB489" s="41">
        <f t="shared" ref="AB489:AB490" si="125">AA489/60</f>
        <v>0.75</v>
      </c>
    </row>
    <row r="490" spans="1:28" ht="22.2" customHeight="1" x14ac:dyDescent="0.25">
      <c r="A490" s="11" t="s">
        <v>1229</v>
      </c>
      <c r="B490" s="11" t="s">
        <v>3307</v>
      </c>
      <c r="C490" s="11" t="s">
        <v>1230</v>
      </c>
      <c r="D490" s="11" t="s">
        <v>69</v>
      </c>
      <c r="E490" s="11" t="s">
        <v>36</v>
      </c>
      <c r="F490" s="12">
        <f>32</f>
        <v>32</v>
      </c>
      <c r="G490" s="13" t="s">
        <v>1231</v>
      </c>
      <c r="H490" s="11" t="s">
        <v>66</v>
      </c>
      <c r="I490" s="11" t="s">
        <v>26</v>
      </c>
      <c r="J490" s="14">
        <v>0.37</v>
      </c>
      <c r="K490" s="11" t="s">
        <v>20</v>
      </c>
      <c r="L490" s="11" t="s">
        <v>33</v>
      </c>
      <c r="M490" s="11">
        <v>5</v>
      </c>
      <c r="N490" s="15">
        <v>45335</v>
      </c>
      <c r="O490" s="16" t="s">
        <v>4883</v>
      </c>
      <c r="P490" s="16" t="s">
        <v>4884</v>
      </c>
      <c r="Q490" s="16" t="s">
        <v>4720</v>
      </c>
      <c r="R490" s="16"/>
      <c r="S490" s="16"/>
      <c r="T490" s="16"/>
      <c r="U490" s="16"/>
      <c r="V490" s="16">
        <f>VALUE(SUBSTITUTE(Table2[[#This Row],[Progress (%)]],"%",""))</f>
        <v>0.37</v>
      </c>
      <c r="W490" s="28">
        <f>IF(Table2[[#This Row],[Progress]]&lt;1,Table2[[#This Row],[Progress]]*100,Table2[[#This Row],[Progress]])</f>
        <v>37</v>
      </c>
      <c r="X490" s="28" t="str">
        <f>Table2[[#This Row],[Column8]]&amp;"%"</f>
        <v>37%</v>
      </c>
      <c r="Y490" s="16">
        <f t="shared" si="114"/>
        <v>4</v>
      </c>
      <c r="Z4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90" s="11" t="str">
        <f>SUBSTITUTE(Table2[[#This Row],[Time_Spent (hrs)]],"mins","")</f>
        <v xml:space="preserve">90 </v>
      </c>
      <c r="AB490" s="41">
        <f t="shared" si="125"/>
        <v>1.5</v>
      </c>
    </row>
    <row r="491" spans="1:28" ht="22.2" customHeight="1" x14ac:dyDescent="0.25">
      <c r="A491" s="11" t="s">
        <v>1232</v>
      </c>
      <c r="B491" s="11" t="s">
        <v>3308</v>
      </c>
      <c r="C491" s="11" t="s">
        <v>1233</v>
      </c>
      <c r="D491" s="11" t="s">
        <v>69</v>
      </c>
      <c r="E491" s="11" t="s">
        <v>56</v>
      </c>
      <c r="F491" s="18">
        <f>32</f>
        <v>32</v>
      </c>
      <c r="G491" s="13" t="s">
        <v>930</v>
      </c>
      <c r="H491" s="11" t="s">
        <v>18</v>
      </c>
      <c r="I491" s="11" t="s">
        <v>19</v>
      </c>
      <c r="J491" s="14">
        <v>0.81</v>
      </c>
      <c r="K491" s="11">
        <v>2</v>
      </c>
      <c r="L491" s="11" t="s">
        <v>33</v>
      </c>
      <c r="M491" s="11">
        <v>6</v>
      </c>
      <c r="N491" s="15">
        <v>45093</v>
      </c>
      <c r="O491" s="16" t="s">
        <v>4352</v>
      </c>
      <c r="P491" s="16" t="s">
        <v>4430</v>
      </c>
      <c r="Q491" s="16"/>
      <c r="R491" s="16"/>
      <c r="S491" s="16"/>
      <c r="T491" s="16"/>
      <c r="U491" s="16"/>
      <c r="V491" s="16">
        <f>VALUE(SUBSTITUTE(Table2[[#This Row],[Progress (%)]],"%",""))</f>
        <v>0.81</v>
      </c>
      <c r="W491" s="28">
        <f>IF(Table2[[#This Row],[Progress]]&lt;1,Table2[[#This Row],[Progress]]*100,Table2[[#This Row],[Progress]])</f>
        <v>81</v>
      </c>
      <c r="X491" s="28" t="str">
        <f>Table2[[#This Row],[Column8]]&amp;"%"</f>
        <v>81%</v>
      </c>
      <c r="Y491" s="16">
        <f t="shared" si="114"/>
        <v>3</v>
      </c>
      <c r="Z4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91" s="11" t="str">
        <f>SUBSTITUTE(Table2[[#This Row],[Time_Spent (hrs)]],"mins","")</f>
        <v>2</v>
      </c>
      <c r="AB491" s="41" t="str">
        <f t="shared" ref="AB491:AB495" si="126">AA491</f>
        <v>2</v>
      </c>
    </row>
    <row r="492" spans="1:28" ht="22.2" customHeight="1" x14ac:dyDescent="0.25">
      <c r="A492" s="11" t="s">
        <v>1234</v>
      </c>
      <c r="B492" s="11" t="s">
        <v>3309</v>
      </c>
      <c r="C492" s="11" t="s">
        <v>1235</v>
      </c>
      <c r="D492" s="11" t="s">
        <v>69</v>
      </c>
      <c r="E492" s="11" t="s">
        <v>36</v>
      </c>
      <c r="F492" s="12">
        <f>32</f>
        <v>32</v>
      </c>
      <c r="G492" s="13" t="s">
        <v>1236</v>
      </c>
      <c r="H492" s="11" t="s">
        <v>156</v>
      </c>
      <c r="I492" s="11" t="s">
        <v>98</v>
      </c>
      <c r="J492" s="14">
        <v>0.08</v>
      </c>
      <c r="K492" s="11">
        <v>2</v>
      </c>
      <c r="L492" s="11" t="s">
        <v>33</v>
      </c>
      <c r="M492" s="11">
        <v>5</v>
      </c>
      <c r="N492" s="15">
        <v>44921</v>
      </c>
      <c r="O492" s="16" t="s">
        <v>4885</v>
      </c>
      <c r="P492" s="16"/>
      <c r="Q492" s="16"/>
      <c r="R492" s="16"/>
      <c r="S492" s="16"/>
      <c r="T492" s="16"/>
      <c r="U492" s="16"/>
      <c r="V492" s="16">
        <f>VALUE(SUBSTITUTE(Table2[[#This Row],[Progress (%)]],"%",""))</f>
        <v>0.08</v>
      </c>
      <c r="W492" s="28">
        <f>IF(Table2[[#This Row],[Progress]]&lt;1,Table2[[#This Row],[Progress]]*100,Table2[[#This Row],[Progress]])</f>
        <v>8</v>
      </c>
      <c r="X492" s="28" t="str">
        <f>Table2[[#This Row],[Column8]]&amp;"%"</f>
        <v>8%</v>
      </c>
      <c r="Y492" s="16">
        <f t="shared" si="114"/>
        <v>2</v>
      </c>
      <c r="Z4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92" s="11" t="str">
        <f>SUBSTITUTE(Table2[[#This Row],[Time_Spent (hrs)]],"mins","")</f>
        <v>2</v>
      </c>
      <c r="AB492" s="41" t="str">
        <f t="shared" si="126"/>
        <v>2</v>
      </c>
    </row>
    <row r="493" spans="1:28" ht="22.2" customHeight="1" x14ac:dyDescent="0.25">
      <c r="A493" s="11" t="s">
        <v>1237</v>
      </c>
      <c r="B493" s="11" t="s">
        <v>3310</v>
      </c>
      <c r="C493" s="11" t="s">
        <v>1238</v>
      </c>
      <c r="D493" s="11" t="s">
        <v>69</v>
      </c>
      <c r="E493" s="11" t="s">
        <v>23</v>
      </c>
      <c r="F493" s="12">
        <v>23</v>
      </c>
      <c r="G493" s="13" t="s">
        <v>1239</v>
      </c>
      <c r="H493" s="11" t="s">
        <v>198</v>
      </c>
      <c r="I493" s="11" t="s">
        <v>19</v>
      </c>
      <c r="J493" s="14">
        <v>7.0000000000000007E-2</v>
      </c>
      <c r="K493" s="11">
        <v>2</v>
      </c>
      <c r="L493" s="11" t="s">
        <v>33</v>
      </c>
      <c r="M493" s="11">
        <v>2</v>
      </c>
      <c r="N493" s="15">
        <v>45042</v>
      </c>
      <c r="O493" s="16"/>
      <c r="P493" s="16"/>
      <c r="Q493" s="16"/>
      <c r="R493" s="16"/>
      <c r="S493" s="16"/>
      <c r="T493" s="16"/>
      <c r="U493" s="16"/>
      <c r="V493" s="16">
        <f>VALUE(SUBSTITUTE(Table2[[#This Row],[Progress (%)]],"%",""))</f>
        <v>7.0000000000000007E-2</v>
      </c>
      <c r="W493" s="28">
        <f>IF(Table2[[#This Row],[Progress]]&lt;1,Table2[[#This Row],[Progress]]*100,Table2[[#This Row],[Progress]])</f>
        <v>7.0000000000000009</v>
      </c>
      <c r="X493" s="28" t="str">
        <f>Table2[[#This Row],[Column8]]&amp;"%"</f>
        <v>7%</v>
      </c>
      <c r="Y493" s="16">
        <f t="shared" si="114"/>
        <v>1</v>
      </c>
      <c r="Z4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493" s="11" t="str">
        <f>SUBSTITUTE(Table2[[#This Row],[Time_Spent (hrs)]],"mins","")</f>
        <v>2</v>
      </c>
      <c r="AB493" s="41" t="str">
        <f t="shared" si="126"/>
        <v>2</v>
      </c>
    </row>
    <row r="494" spans="1:28" ht="22.2" customHeight="1" x14ac:dyDescent="0.25">
      <c r="A494" s="11" t="s">
        <v>1240</v>
      </c>
      <c r="B494" s="11" t="s">
        <v>3311</v>
      </c>
      <c r="C494" s="11" t="s">
        <v>1241</v>
      </c>
      <c r="D494" s="11" t="s">
        <v>16</v>
      </c>
      <c r="E494" s="11" t="s">
        <v>41</v>
      </c>
      <c r="F494" s="18">
        <f>32</f>
        <v>32</v>
      </c>
      <c r="G494" s="13">
        <v>45572</v>
      </c>
      <c r="H494" s="11" t="s">
        <v>31</v>
      </c>
      <c r="I494" s="11" t="s">
        <v>32</v>
      </c>
      <c r="J494" s="14">
        <v>0.09</v>
      </c>
      <c r="K494" s="11">
        <v>2</v>
      </c>
      <c r="L494" s="11" t="s">
        <v>33</v>
      </c>
      <c r="M494" s="11">
        <v>5</v>
      </c>
      <c r="N494" s="15">
        <v>45483</v>
      </c>
      <c r="O494" s="16" t="s">
        <v>4867</v>
      </c>
      <c r="P494" s="16" t="s">
        <v>4180</v>
      </c>
      <c r="Q494" s="16" t="s">
        <v>4181</v>
      </c>
      <c r="R494" s="16" t="s">
        <v>4182</v>
      </c>
      <c r="S494" s="16"/>
      <c r="T494" s="16"/>
      <c r="U494" s="16"/>
      <c r="V494" s="16">
        <f>VALUE(SUBSTITUTE(Table2[[#This Row],[Progress (%)]],"%",""))</f>
        <v>0.09</v>
      </c>
      <c r="W494" s="28">
        <f>IF(Table2[[#This Row],[Progress]]&lt;1,Table2[[#This Row],[Progress]]*100,Table2[[#This Row],[Progress]])</f>
        <v>9</v>
      </c>
      <c r="X494" s="28" t="str">
        <f>Table2[[#This Row],[Column8]]&amp;"%"</f>
        <v>9%</v>
      </c>
      <c r="Y494" s="16">
        <f t="shared" si="114"/>
        <v>5</v>
      </c>
      <c r="Z4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94" s="11" t="str">
        <f>SUBSTITUTE(Table2[[#This Row],[Time_Spent (hrs)]],"mins","")</f>
        <v>2</v>
      </c>
      <c r="AB494" s="41" t="str">
        <f t="shared" si="126"/>
        <v>2</v>
      </c>
    </row>
    <row r="495" spans="1:28" ht="22.2" customHeight="1" x14ac:dyDescent="0.25">
      <c r="A495" s="11" t="s">
        <v>1242</v>
      </c>
      <c r="B495" s="11" t="s">
        <v>3312</v>
      </c>
      <c r="C495" s="11" t="s">
        <v>1243</v>
      </c>
      <c r="D495" s="11" t="s">
        <v>69</v>
      </c>
      <c r="E495" s="11" t="s">
        <v>23</v>
      </c>
      <c r="F495" s="18">
        <f>32</f>
        <v>32</v>
      </c>
      <c r="G495" s="13">
        <v>45839</v>
      </c>
      <c r="H495" s="11" t="s">
        <v>42</v>
      </c>
      <c r="I495" s="11" t="s">
        <v>32</v>
      </c>
      <c r="J495" s="14">
        <v>0.45</v>
      </c>
      <c r="K495" s="11">
        <v>1.5</v>
      </c>
      <c r="L495" s="11" t="s">
        <v>33</v>
      </c>
      <c r="M495" s="11">
        <v>6</v>
      </c>
      <c r="N495" s="15">
        <v>45664</v>
      </c>
      <c r="O495" s="16" t="s">
        <v>4383</v>
      </c>
      <c r="P495" s="16" t="s">
        <v>4384</v>
      </c>
      <c r="Q495" s="16" t="s">
        <v>4385</v>
      </c>
      <c r="R495" s="16" t="s">
        <v>4710</v>
      </c>
      <c r="S495" s="16" t="s">
        <v>4711</v>
      </c>
      <c r="T495" s="16"/>
      <c r="U495" s="16"/>
      <c r="V495" s="16">
        <f>VALUE(SUBSTITUTE(Table2[[#This Row],[Progress (%)]],"%",""))</f>
        <v>0.45</v>
      </c>
      <c r="W495" s="28">
        <f>IF(Table2[[#This Row],[Progress]]&lt;1,Table2[[#This Row],[Progress]]*100,Table2[[#This Row],[Progress]])</f>
        <v>45</v>
      </c>
      <c r="X495" s="28" t="str">
        <f>Table2[[#This Row],[Column8]]&amp;"%"</f>
        <v>45%</v>
      </c>
      <c r="Y495" s="16">
        <f t="shared" si="114"/>
        <v>6</v>
      </c>
      <c r="Z4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95" s="11" t="str">
        <f>SUBSTITUTE(Table2[[#This Row],[Time_Spent (hrs)]],"mins","")</f>
        <v>1.5</v>
      </c>
      <c r="AB495" s="41" t="str">
        <f t="shared" si="126"/>
        <v>1.5</v>
      </c>
    </row>
    <row r="496" spans="1:28" ht="22.2" customHeight="1" x14ac:dyDescent="0.25">
      <c r="A496" s="11" t="s">
        <v>1244</v>
      </c>
      <c r="B496" s="11" t="s">
        <v>3313</v>
      </c>
      <c r="C496" s="11" t="s">
        <v>1245</v>
      </c>
      <c r="D496" s="11" t="s">
        <v>16</v>
      </c>
      <c r="E496" s="11" t="s">
        <v>56</v>
      </c>
      <c r="F496" s="12">
        <v>32</v>
      </c>
      <c r="G496" s="13">
        <v>45751</v>
      </c>
      <c r="H496" s="11" t="s">
        <v>18</v>
      </c>
      <c r="I496" s="11" t="s">
        <v>19</v>
      </c>
      <c r="J496" s="14">
        <v>0.24</v>
      </c>
      <c r="K496" s="11">
        <v>45</v>
      </c>
      <c r="L496" s="11" t="s">
        <v>33</v>
      </c>
      <c r="M496" s="11">
        <v>6</v>
      </c>
      <c r="N496" s="15">
        <v>45751</v>
      </c>
      <c r="O496" s="16" t="s">
        <v>4202</v>
      </c>
      <c r="P496" s="16" t="s">
        <v>4203</v>
      </c>
      <c r="Q496" s="16"/>
      <c r="R496" s="16"/>
      <c r="S496" s="16"/>
      <c r="T496" s="16"/>
      <c r="U496" s="16"/>
      <c r="V496" s="16">
        <f>VALUE(SUBSTITUTE(Table2[[#This Row],[Progress (%)]],"%",""))</f>
        <v>0.24</v>
      </c>
      <c r="W496" s="28">
        <f>IF(Table2[[#This Row],[Progress]]&lt;1,Table2[[#This Row],[Progress]]*100,Table2[[#This Row],[Progress]])</f>
        <v>24</v>
      </c>
      <c r="X496" s="28" t="str">
        <f>Table2[[#This Row],[Column8]]&amp;"%"</f>
        <v>24%</v>
      </c>
      <c r="Y496" s="16">
        <f t="shared" si="114"/>
        <v>3</v>
      </c>
      <c r="Z4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96" s="11" t="str">
        <f>SUBSTITUTE(Table2[[#This Row],[Time_Spent (hrs)]],"mins","")</f>
        <v>45</v>
      </c>
      <c r="AB496" s="41">
        <f>AA496/60</f>
        <v>0.75</v>
      </c>
    </row>
    <row r="497" spans="1:28" ht="22.2" customHeight="1" x14ac:dyDescent="0.25">
      <c r="A497" s="11" t="s">
        <v>1246</v>
      </c>
      <c r="B497" s="11" t="s">
        <v>3314</v>
      </c>
      <c r="C497" s="11" t="s">
        <v>1247</v>
      </c>
      <c r="D497" s="11" t="s">
        <v>16</v>
      </c>
      <c r="E497" s="11" t="s">
        <v>41</v>
      </c>
      <c r="F497" s="18">
        <f>32</f>
        <v>32</v>
      </c>
      <c r="G497" s="13">
        <v>45208</v>
      </c>
      <c r="H497" s="11" t="s">
        <v>198</v>
      </c>
      <c r="I497" s="11" t="s">
        <v>19</v>
      </c>
      <c r="J497" s="14">
        <v>0.17</v>
      </c>
      <c r="K497" s="11">
        <v>2</v>
      </c>
      <c r="L497" s="11" t="s">
        <v>27</v>
      </c>
      <c r="M497" s="11">
        <v>6</v>
      </c>
      <c r="N497" s="15">
        <v>45179</v>
      </c>
      <c r="O497" s="16" t="s">
        <v>4655</v>
      </c>
      <c r="P497" s="16" t="s">
        <v>4386</v>
      </c>
      <c r="Q497" s="16" t="s">
        <v>4387</v>
      </c>
      <c r="R497" s="16" t="s">
        <v>4388</v>
      </c>
      <c r="S497" s="16" t="s">
        <v>4656</v>
      </c>
      <c r="T497" s="16"/>
      <c r="U497" s="16"/>
      <c r="V497" s="16">
        <f>VALUE(SUBSTITUTE(Table2[[#This Row],[Progress (%)]],"%",""))</f>
        <v>0.17</v>
      </c>
      <c r="W497" s="28">
        <f>IF(Table2[[#This Row],[Progress]]&lt;1,Table2[[#This Row],[Progress]]*100,Table2[[#This Row],[Progress]])</f>
        <v>17</v>
      </c>
      <c r="X497" s="28" t="str">
        <f>Table2[[#This Row],[Column8]]&amp;"%"</f>
        <v>17%</v>
      </c>
      <c r="Y497" s="16">
        <f t="shared" si="114"/>
        <v>6</v>
      </c>
      <c r="Z4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97" s="11" t="str">
        <f>SUBSTITUTE(Table2[[#This Row],[Time_Spent (hrs)]],"mins","")</f>
        <v>2</v>
      </c>
      <c r="AB497" s="41" t="str">
        <f t="shared" ref="AB497:AB499" si="127">AA497</f>
        <v>2</v>
      </c>
    </row>
    <row r="498" spans="1:28" ht="22.2" customHeight="1" x14ac:dyDescent="0.25">
      <c r="A498" s="11" t="s">
        <v>1248</v>
      </c>
      <c r="B498" s="11" t="s">
        <v>3315</v>
      </c>
      <c r="C498" s="11" t="s">
        <v>1249</v>
      </c>
      <c r="D498" s="11" t="s">
        <v>16</v>
      </c>
      <c r="E498" s="11" t="s">
        <v>56</v>
      </c>
      <c r="F498" s="18">
        <f>32</f>
        <v>32</v>
      </c>
      <c r="G498" s="13">
        <v>45781</v>
      </c>
      <c r="H498" s="11" t="s">
        <v>156</v>
      </c>
      <c r="I498" s="11" t="s">
        <v>98</v>
      </c>
      <c r="J498" s="14">
        <v>0.16</v>
      </c>
      <c r="K498" s="11" t="s">
        <v>38</v>
      </c>
      <c r="L498" s="11" t="s">
        <v>27</v>
      </c>
      <c r="M498" s="11">
        <v>2</v>
      </c>
      <c r="N498" s="15">
        <v>45752</v>
      </c>
      <c r="O498" s="16" t="s">
        <v>4584</v>
      </c>
      <c r="P498" s="16" t="s">
        <v>4585</v>
      </c>
      <c r="Q498" s="16"/>
      <c r="R498" s="16"/>
      <c r="S498" s="16"/>
      <c r="T498" s="16"/>
      <c r="U498" s="16"/>
      <c r="V498" s="16">
        <f>VALUE(SUBSTITUTE(Table2[[#This Row],[Progress (%)]],"%",""))</f>
        <v>0.16</v>
      </c>
      <c r="W498" s="28">
        <f>IF(Table2[[#This Row],[Progress]]&lt;1,Table2[[#This Row],[Progress]]*100,Table2[[#This Row],[Progress]])</f>
        <v>16</v>
      </c>
      <c r="X498" s="28" t="str">
        <f>Table2[[#This Row],[Column8]]&amp;"%"</f>
        <v>16%</v>
      </c>
      <c r="Y498" s="16">
        <f t="shared" si="114"/>
        <v>3</v>
      </c>
      <c r="Z4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98" s="11" t="str">
        <f>SUBSTITUTE(Table2[[#This Row],[Time_Spent (hrs)]],"hour","")</f>
        <v xml:space="preserve">1 </v>
      </c>
      <c r="AB498" s="41" t="str">
        <f t="shared" si="127"/>
        <v xml:space="preserve">1 </v>
      </c>
    </row>
    <row r="499" spans="1:28" ht="22.2" customHeight="1" x14ac:dyDescent="0.25">
      <c r="A499" s="11" t="s">
        <v>1250</v>
      </c>
      <c r="B499" s="11" t="s">
        <v>3316</v>
      </c>
      <c r="C499" s="11" t="s">
        <v>1251</v>
      </c>
      <c r="D499" s="11" t="s">
        <v>16</v>
      </c>
      <c r="E499" s="11" t="s">
        <v>36</v>
      </c>
      <c r="F499" s="12">
        <v>39</v>
      </c>
      <c r="G499" s="13" t="s">
        <v>627</v>
      </c>
      <c r="H499" s="11" t="s">
        <v>156</v>
      </c>
      <c r="I499" s="11" t="s">
        <v>98</v>
      </c>
      <c r="J499" s="14">
        <v>7.0000000000000007E-2</v>
      </c>
      <c r="K499" s="11" t="s">
        <v>38</v>
      </c>
      <c r="L499" s="11" t="s">
        <v>27</v>
      </c>
      <c r="M499" s="11">
        <v>4</v>
      </c>
      <c r="N499" s="15">
        <v>45155</v>
      </c>
      <c r="O499" s="16"/>
      <c r="P499" s="16"/>
      <c r="Q499" s="16"/>
      <c r="R499" s="16"/>
      <c r="S499" s="16"/>
      <c r="T499" s="16"/>
      <c r="U499" s="16"/>
      <c r="V499" s="16">
        <f>VALUE(SUBSTITUTE(Table2[[#This Row],[Progress (%)]],"%",""))</f>
        <v>7.0000000000000007E-2</v>
      </c>
      <c r="W499" s="28">
        <f>IF(Table2[[#This Row],[Progress]]&lt;1,Table2[[#This Row],[Progress]]*100,Table2[[#This Row],[Progress]])</f>
        <v>7.0000000000000009</v>
      </c>
      <c r="X499" s="28" t="str">
        <f>Table2[[#This Row],[Column8]]&amp;"%"</f>
        <v>7%</v>
      </c>
      <c r="Y499" s="16">
        <f t="shared" si="114"/>
        <v>1</v>
      </c>
      <c r="Z4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499" s="11" t="str">
        <f>SUBSTITUTE(Table2[[#This Row],[Time_Spent (hrs)]],"hour","")</f>
        <v xml:space="preserve">1 </v>
      </c>
      <c r="AB499" s="41" t="str">
        <f t="shared" si="127"/>
        <v xml:space="preserve">1 </v>
      </c>
    </row>
    <row r="500" spans="1:28" ht="22.2" customHeight="1" x14ac:dyDescent="0.25">
      <c r="A500" s="11" t="s">
        <v>1252</v>
      </c>
      <c r="B500" s="11" t="s">
        <v>3317</v>
      </c>
      <c r="C500" s="11" t="s">
        <v>1253</v>
      </c>
      <c r="D500" s="11" t="s">
        <v>69</v>
      </c>
      <c r="E500" s="11" t="s">
        <v>23</v>
      </c>
      <c r="F500" s="12">
        <v>29</v>
      </c>
      <c r="G500" s="13">
        <v>45447</v>
      </c>
      <c r="H500" s="11" t="s">
        <v>66</v>
      </c>
      <c r="I500" s="11" t="s">
        <v>26</v>
      </c>
      <c r="J500" s="14">
        <v>0.03</v>
      </c>
      <c r="K500" s="11" t="s">
        <v>20</v>
      </c>
      <c r="L500" s="11" t="s">
        <v>33</v>
      </c>
      <c r="M500" s="11">
        <v>1</v>
      </c>
      <c r="N500" s="15">
        <v>45388</v>
      </c>
      <c r="O500" s="16" t="s">
        <v>4153</v>
      </c>
      <c r="P500" s="16" t="s">
        <v>4154</v>
      </c>
      <c r="Q500" s="16" t="s">
        <v>4155</v>
      </c>
      <c r="R500" s="16"/>
      <c r="S500" s="16"/>
      <c r="T500" s="16"/>
      <c r="U500" s="16"/>
      <c r="V500" s="16">
        <f>VALUE(SUBSTITUTE(Table2[[#This Row],[Progress (%)]],"%",""))</f>
        <v>0.03</v>
      </c>
      <c r="W500" s="28">
        <f>IF(Table2[[#This Row],[Progress]]&lt;1,Table2[[#This Row],[Progress]]*100,Table2[[#This Row],[Progress]])</f>
        <v>3</v>
      </c>
      <c r="X500" s="28" t="str">
        <f>Table2[[#This Row],[Column8]]&amp;"%"</f>
        <v>3%</v>
      </c>
      <c r="Y500" s="16">
        <f t="shared" si="114"/>
        <v>4</v>
      </c>
      <c r="Z5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00" s="11" t="str">
        <f>SUBSTITUTE(Table2[[#This Row],[Time_Spent (hrs)]],"mins","")</f>
        <v xml:space="preserve">90 </v>
      </c>
      <c r="AB500" s="41">
        <f>AA500/60</f>
        <v>1.5</v>
      </c>
    </row>
    <row r="501" spans="1:28" ht="22.2" customHeight="1" x14ac:dyDescent="0.25">
      <c r="A501" s="11" t="s">
        <v>1254</v>
      </c>
      <c r="B501" s="11" t="s">
        <v>3318</v>
      </c>
      <c r="C501" s="11" t="s">
        <v>1255</v>
      </c>
      <c r="D501" s="11" t="s">
        <v>69</v>
      </c>
      <c r="E501" s="11" t="s">
        <v>41</v>
      </c>
      <c r="F501" s="12">
        <f>32</f>
        <v>32</v>
      </c>
      <c r="G501" s="13">
        <v>44659</v>
      </c>
      <c r="H501" s="11" t="s">
        <v>66</v>
      </c>
      <c r="I501" s="11" t="s">
        <v>26</v>
      </c>
      <c r="J501" s="14">
        <v>0.97</v>
      </c>
      <c r="K501" s="11">
        <v>1.5</v>
      </c>
      <c r="L501" s="11" t="s">
        <v>33</v>
      </c>
      <c r="M501" s="11">
        <v>1</v>
      </c>
      <c r="N501" s="15">
        <v>44777</v>
      </c>
      <c r="O501" s="16" t="s">
        <v>4468</v>
      </c>
      <c r="P501" s="16"/>
      <c r="Q501" s="16"/>
      <c r="R501" s="16"/>
      <c r="S501" s="16"/>
      <c r="T501" s="16"/>
      <c r="U501" s="16"/>
      <c r="V501" s="16">
        <f>VALUE(SUBSTITUTE(Table2[[#This Row],[Progress (%)]],"%",""))</f>
        <v>0.97</v>
      </c>
      <c r="W501" s="28">
        <f>IF(Table2[[#This Row],[Progress]]&lt;1,Table2[[#This Row],[Progress]]*100,Table2[[#This Row],[Progress]])</f>
        <v>97</v>
      </c>
      <c r="X501" s="28" t="str">
        <f>Table2[[#This Row],[Column8]]&amp;"%"</f>
        <v>97%</v>
      </c>
      <c r="Y501" s="16">
        <f t="shared" si="114"/>
        <v>2</v>
      </c>
      <c r="Z5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01" s="11" t="str">
        <f>SUBSTITUTE(Table2[[#This Row],[Time_Spent (hrs)]],"mins","")</f>
        <v>1.5</v>
      </c>
      <c r="AB501" s="41" t="str">
        <f t="shared" ref="AB501:AB502" si="128">AA501</f>
        <v>1.5</v>
      </c>
    </row>
    <row r="502" spans="1:28" ht="22.2" customHeight="1" x14ac:dyDescent="0.25">
      <c r="A502" s="11" t="s">
        <v>1256</v>
      </c>
      <c r="B502" s="11" t="s">
        <v>3319</v>
      </c>
      <c r="C502" s="11" t="s">
        <v>1257</v>
      </c>
      <c r="D502" s="11" t="s">
        <v>16</v>
      </c>
      <c r="E502" s="11" t="s">
        <v>56</v>
      </c>
      <c r="F502" s="12">
        <v>31</v>
      </c>
      <c r="G502" s="13">
        <v>44992</v>
      </c>
      <c r="H502" s="11" t="s">
        <v>18</v>
      </c>
      <c r="I502" s="11" t="s">
        <v>19</v>
      </c>
      <c r="J502" s="14">
        <v>0.23</v>
      </c>
      <c r="K502" s="11">
        <v>2</v>
      </c>
      <c r="L502" s="11" t="s">
        <v>33</v>
      </c>
      <c r="M502" s="11">
        <v>4</v>
      </c>
      <c r="N502" s="15">
        <v>45110</v>
      </c>
      <c r="O502" s="16" t="s">
        <v>4886</v>
      </c>
      <c r="P502" s="16" t="s">
        <v>4887</v>
      </c>
      <c r="Q502" s="16" t="s">
        <v>4081</v>
      </c>
      <c r="R502" s="16" t="s">
        <v>4082</v>
      </c>
      <c r="S502" s="16" t="s">
        <v>4083</v>
      </c>
      <c r="T502" s="16" t="s">
        <v>4084</v>
      </c>
      <c r="U502" s="16" t="s">
        <v>4578</v>
      </c>
      <c r="V502" s="16">
        <f>VALUE(SUBSTITUTE(Table2[[#This Row],[Progress (%)]],"%",""))</f>
        <v>0.23</v>
      </c>
      <c r="W502" s="28">
        <f>IF(Table2[[#This Row],[Progress]]&lt;1,Table2[[#This Row],[Progress]]*100,Table2[[#This Row],[Progress]])</f>
        <v>23</v>
      </c>
      <c r="X502" s="28" t="str">
        <f>Table2[[#This Row],[Column8]]&amp;"%"</f>
        <v>23%</v>
      </c>
      <c r="Y502" s="16">
        <f t="shared" si="114"/>
        <v>8</v>
      </c>
      <c r="Z50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02" s="11" t="str">
        <f>SUBSTITUTE(Table2[[#This Row],[Time_Spent (hrs)]],"mins","")</f>
        <v>2</v>
      </c>
      <c r="AB502" s="41" t="str">
        <f t="shared" si="128"/>
        <v>2</v>
      </c>
    </row>
    <row r="503" spans="1:28" ht="22.2" customHeight="1" x14ac:dyDescent="0.25">
      <c r="A503" s="11" t="s">
        <v>1258</v>
      </c>
      <c r="B503" s="11" t="s">
        <v>3320</v>
      </c>
      <c r="C503" s="11" t="s">
        <v>1259</v>
      </c>
      <c r="D503" s="11" t="s">
        <v>69</v>
      </c>
      <c r="E503" s="11" t="s">
        <v>56</v>
      </c>
      <c r="F503" s="18">
        <f>32</f>
        <v>32</v>
      </c>
      <c r="G503" s="13" t="s">
        <v>539</v>
      </c>
      <c r="H503" s="11" t="s">
        <v>198</v>
      </c>
      <c r="I503" s="11" t="s">
        <v>19</v>
      </c>
      <c r="J503" s="14">
        <v>0.17</v>
      </c>
      <c r="K503" s="11" t="s">
        <v>50</v>
      </c>
      <c r="L503" s="11" t="s">
        <v>27</v>
      </c>
      <c r="M503" s="11">
        <v>4</v>
      </c>
      <c r="N503" s="15">
        <v>45164</v>
      </c>
      <c r="O503" s="16" t="s">
        <v>4484</v>
      </c>
      <c r="P503" s="16"/>
      <c r="Q503" s="16"/>
      <c r="R503" s="16"/>
      <c r="S503" s="16"/>
      <c r="T503" s="16"/>
      <c r="U503" s="16"/>
      <c r="V503" s="16">
        <f>VALUE(SUBSTITUTE(Table2[[#This Row],[Progress (%)]],"%",""))</f>
        <v>0.17</v>
      </c>
      <c r="W503" s="28">
        <f>IF(Table2[[#This Row],[Progress]]&lt;1,Table2[[#This Row],[Progress]]*100,Table2[[#This Row],[Progress]])</f>
        <v>17</v>
      </c>
      <c r="X503" s="28" t="str">
        <f>Table2[[#This Row],[Column8]]&amp;"%"</f>
        <v>17%</v>
      </c>
      <c r="Y503" s="16">
        <f t="shared" si="114"/>
        <v>2</v>
      </c>
      <c r="Z50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03" s="11" t="str">
        <f>SUBSTITUTE(Table2[[#This Row],[Time_Spent (hrs)]],"minutes","")</f>
        <v xml:space="preserve">120 </v>
      </c>
      <c r="AB503" s="41">
        <f>AA503/60</f>
        <v>2</v>
      </c>
    </row>
    <row r="504" spans="1:28" ht="22.2" customHeight="1" x14ac:dyDescent="0.25">
      <c r="A504" s="11" t="s">
        <v>1260</v>
      </c>
      <c r="B504" s="11" t="s">
        <v>3321</v>
      </c>
      <c r="C504" s="11" t="s">
        <v>1261</v>
      </c>
      <c r="D504" s="11" t="s">
        <v>69</v>
      </c>
      <c r="E504" s="11" t="s">
        <v>64</v>
      </c>
      <c r="F504" s="12">
        <v>45</v>
      </c>
      <c r="G504" s="13" t="s">
        <v>1262</v>
      </c>
      <c r="H504" s="11" t="s">
        <v>79</v>
      </c>
      <c r="I504" s="11" t="s">
        <v>47</v>
      </c>
      <c r="J504" s="14">
        <v>0.56000000000000005</v>
      </c>
      <c r="K504" s="11" t="s">
        <v>38</v>
      </c>
      <c r="L504" s="11" t="s">
        <v>33</v>
      </c>
      <c r="M504" s="11">
        <v>2</v>
      </c>
      <c r="N504" s="15">
        <v>44888</v>
      </c>
      <c r="O504" s="16" t="s">
        <v>4234</v>
      </c>
      <c r="P504" s="16" t="s">
        <v>4148</v>
      </c>
      <c r="Q504" s="16" t="s">
        <v>4073</v>
      </c>
      <c r="R504" s="16" t="s">
        <v>4074</v>
      </c>
      <c r="S504" s="16"/>
      <c r="T504" s="16"/>
      <c r="U504" s="16"/>
      <c r="V504" s="16">
        <f>VALUE(SUBSTITUTE(Table2[[#This Row],[Progress (%)]],"%",""))</f>
        <v>0.56000000000000005</v>
      </c>
      <c r="W504" s="28">
        <f>IF(Table2[[#This Row],[Progress]]&lt;1,Table2[[#This Row],[Progress]]*100,Table2[[#This Row],[Progress]])</f>
        <v>56.000000000000007</v>
      </c>
      <c r="X504" s="28" t="str">
        <f>Table2[[#This Row],[Column8]]&amp;"%"</f>
        <v>56%</v>
      </c>
      <c r="Y504" s="16">
        <f t="shared" si="114"/>
        <v>5</v>
      </c>
      <c r="Z50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504" s="11" t="str">
        <f>SUBSTITUTE(Table2[[#This Row],[Time_Spent (hrs)]],"hour","")</f>
        <v xml:space="preserve">1 </v>
      </c>
      <c r="AB504" s="41" t="str">
        <f t="shared" ref="AB504:AB507" si="129">AA504</f>
        <v xml:space="preserve">1 </v>
      </c>
    </row>
    <row r="505" spans="1:28" ht="22.2" customHeight="1" x14ac:dyDescent="0.25">
      <c r="A505" s="11" t="s">
        <v>1263</v>
      </c>
      <c r="B505" s="11" t="s">
        <v>3322</v>
      </c>
      <c r="C505" s="11" t="s">
        <v>1264</v>
      </c>
      <c r="D505" s="11" t="s">
        <v>16</v>
      </c>
      <c r="E505" s="11" t="s">
        <v>56</v>
      </c>
      <c r="F505" s="18">
        <f>32</f>
        <v>32</v>
      </c>
      <c r="G505" s="13">
        <v>45779</v>
      </c>
      <c r="H505" s="11" t="s">
        <v>31</v>
      </c>
      <c r="I505" s="11" t="s">
        <v>32</v>
      </c>
      <c r="J505" s="14">
        <v>0.13</v>
      </c>
      <c r="K505" s="11" t="s">
        <v>38</v>
      </c>
      <c r="L505" s="11" t="s">
        <v>27</v>
      </c>
      <c r="M505" s="11">
        <v>4</v>
      </c>
      <c r="N505" s="19">
        <v>45779</v>
      </c>
      <c r="O505" s="16"/>
      <c r="P505" s="16"/>
      <c r="Q505" s="16"/>
      <c r="R505" s="16"/>
      <c r="S505" s="16"/>
      <c r="T505" s="16"/>
      <c r="U505" s="16"/>
      <c r="V505" s="16">
        <f>VALUE(SUBSTITUTE(Table2[[#This Row],[Progress (%)]],"%",""))</f>
        <v>0.13</v>
      </c>
      <c r="W505" s="28">
        <f>IF(Table2[[#This Row],[Progress]]&lt;1,Table2[[#This Row],[Progress]]*100,Table2[[#This Row],[Progress]])</f>
        <v>13</v>
      </c>
      <c r="X505" s="28" t="str">
        <f>Table2[[#This Row],[Column8]]&amp;"%"</f>
        <v>13%</v>
      </c>
      <c r="Y505" s="16">
        <f t="shared" si="114"/>
        <v>1</v>
      </c>
      <c r="Z50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05" s="11" t="str">
        <f>SUBSTITUTE(Table2[[#This Row],[Time_Spent (hrs)]],"hour","")</f>
        <v xml:space="preserve">1 </v>
      </c>
      <c r="AB505" s="41" t="str">
        <f t="shared" si="129"/>
        <v xml:space="preserve">1 </v>
      </c>
    </row>
    <row r="506" spans="1:28" ht="22.2" customHeight="1" x14ac:dyDescent="0.25">
      <c r="A506" s="11" t="s">
        <v>1265</v>
      </c>
      <c r="B506" s="11" t="s">
        <v>3323</v>
      </c>
      <c r="C506" s="11" t="s">
        <v>1266</v>
      </c>
      <c r="D506" s="11" t="s">
        <v>69</v>
      </c>
      <c r="E506" s="11" t="s">
        <v>56</v>
      </c>
      <c r="F506" s="18">
        <f>32</f>
        <v>32</v>
      </c>
      <c r="G506" s="13" t="s">
        <v>1267</v>
      </c>
      <c r="H506" s="11" t="s">
        <v>37</v>
      </c>
      <c r="I506" s="11" t="s">
        <v>19</v>
      </c>
      <c r="J506" s="14">
        <v>0.25</v>
      </c>
      <c r="K506" s="11">
        <v>1.5</v>
      </c>
      <c r="L506" s="11" t="s">
        <v>27</v>
      </c>
      <c r="M506" s="11">
        <v>3</v>
      </c>
      <c r="N506" s="15">
        <v>44711</v>
      </c>
      <c r="O506" s="16" t="s">
        <v>4692</v>
      </c>
      <c r="P506" s="16" t="s">
        <v>4693</v>
      </c>
      <c r="Q506" s="16"/>
      <c r="R506" s="16"/>
      <c r="S506" s="16"/>
      <c r="T506" s="16"/>
      <c r="U506" s="16"/>
      <c r="V506" s="16">
        <f>VALUE(SUBSTITUTE(Table2[[#This Row],[Progress (%)]],"%",""))</f>
        <v>0.25</v>
      </c>
      <c r="W506" s="28">
        <f>IF(Table2[[#This Row],[Progress]]&lt;1,Table2[[#This Row],[Progress]]*100,Table2[[#This Row],[Progress]])</f>
        <v>25</v>
      </c>
      <c r="X506" s="28" t="str">
        <f>Table2[[#This Row],[Column8]]&amp;"%"</f>
        <v>25%</v>
      </c>
      <c r="Y506" s="16">
        <f t="shared" si="114"/>
        <v>3</v>
      </c>
      <c r="Z50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06" s="11" t="str">
        <f>SUBSTITUTE(Table2[[#This Row],[Time_Spent (hrs)]],"mins","")</f>
        <v>1.5</v>
      </c>
      <c r="AB506" s="41" t="str">
        <f t="shared" si="129"/>
        <v>1.5</v>
      </c>
    </row>
    <row r="507" spans="1:28" ht="22.2" customHeight="1" x14ac:dyDescent="0.25">
      <c r="A507" s="11" t="s">
        <v>1268</v>
      </c>
      <c r="B507" s="11" t="s">
        <v>3324</v>
      </c>
      <c r="C507" s="11" t="s">
        <v>1269</v>
      </c>
      <c r="D507" s="11" t="s">
        <v>16</v>
      </c>
      <c r="E507" s="11" t="s">
        <v>23</v>
      </c>
      <c r="F507" s="12">
        <v>26</v>
      </c>
      <c r="G507" s="13" t="s">
        <v>1270</v>
      </c>
      <c r="H507" s="11" t="s">
        <v>25</v>
      </c>
      <c r="I507" s="11" t="s">
        <v>26</v>
      </c>
      <c r="J507" s="14">
        <v>0.45</v>
      </c>
      <c r="K507" s="11" t="s">
        <v>38</v>
      </c>
      <c r="L507" s="11" t="s">
        <v>27</v>
      </c>
      <c r="M507" s="11">
        <v>4</v>
      </c>
      <c r="N507" s="15">
        <v>44883</v>
      </c>
      <c r="O507" s="16" t="s">
        <v>4888</v>
      </c>
      <c r="P507" s="16" t="s">
        <v>4776</v>
      </c>
      <c r="Q507" s="16" t="s">
        <v>4777</v>
      </c>
      <c r="R507" s="16" t="s">
        <v>4778</v>
      </c>
      <c r="S507" s="16"/>
      <c r="T507" s="16"/>
      <c r="U507" s="16"/>
      <c r="V507" s="16">
        <f>VALUE(SUBSTITUTE(Table2[[#This Row],[Progress (%)]],"%",""))</f>
        <v>0.45</v>
      </c>
      <c r="W507" s="28">
        <f>IF(Table2[[#This Row],[Progress]]&lt;1,Table2[[#This Row],[Progress]]*100,Table2[[#This Row],[Progress]])</f>
        <v>45</v>
      </c>
      <c r="X507" s="28" t="str">
        <f>Table2[[#This Row],[Column8]]&amp;"%"</f>
        <v>45%</v>
      </c>
      <c r="Y507" s="16">
        <f t="shared" si="114"/>
        <v>5</v>
      </c>
      <c r="Z50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07" s="11" t="str">
        <f>SUBSTITUTE(Table2[[#This Row],[Time_Spent (hrs)]],"hour","")</f>
        <v xml:space="preserve">1 </v>
      </c>
      <c r="AB507" s="41" t="str">
        <f t="shared" si="129"/>
        <v xml:space="preserve">1 </v>
      </c>
    </row>
    <row r="508" spans="1:28" ht="22.2" customHeight="1" x14ac:dyDescent="0.25">
      <c r="A508" s="11" t="s">
        <v>1271</v>
      </c>
      <c r="B508" s="11" t="s">
        <v>3325</v>
      </c>
      <c r="C508" s="11" t="s">
        <v>1272</v>
      </c>
      <c r="D508" s="11" t="s">
        <v>16</v>
      </c>
      <c r="E508" s="11" t="s">
        <v>41</v>
      </c>
      <c r="F508" s="12">
        <v>39</v>
      </c>
      <c r="G508" s="13" t="s">
        <v>1273</v>
      </c>
      <c r="H508" s="11" t="s">
        <v>198</v>
      </c>
      <c r="I508" s="11" t="s">
        <v>19</v>
      </c>
      <c r="J508" s="14">
        <v>0.17</v>
      </c>
      <c r="K508" s="11" t="s">
        <v>50</v>
      </c>
      <c r="L508" s="11" t="s">
        <v>33</v>
      </c>
      <c r="M508" s="11">
        <v>1</v>
      </c>
      <c r="N508" s="15">
        <v>44886</v>
      </c>
      <c r="O508" s="16" t="s">
        <v>4739</v>
      </c>
      <c r="P508" s="16" t="s">
        <v>4889</v>
      </c>
      <c r="Q508" s="16" t="s">
        <v>4890</v>
      </c>
      <c r="R508" s="16" t="s">
        <v>4749</v>
      </c>
      <c r="S508" s="16" t="s">
        <v>4750</v>
      </c>
      <c r="T508" s="16" t="s">
        <v>4885</v>
      </c>
      <c r="U508" s="16" t="s">
        <v>4891</v>
      </c>
      <c r="V508" s="16">
        <f>VALUE(SUBSTITUTE(Table2[[#This Row],[Progress (%)]],"%",""))</f>
        <v>0.17</v>
      </c>
      <c r="W508" s="28">
        <f>IF(Table2[[#This Row],[Progress]]&lt;1,Table2[[#This Row],[Progress]]*100,Table2[[#This Row],[Progress]])</f>
        <v>17</v>
      </c>
      <c r="X508" s="28" t="str">
        <f>Table2[[#This Row],[Column8]]&amp;"%"</f>
        <v>17%</v>
      </c>
      <c r="Y508" s="16">
        <f t="shared" si="114"/>
        <v>8</v>
      </c>
      <c r="Z50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08" s="11" t="str">
        <f>SUBSTITUTE(Table2[[#This Row],[Time_Spent (hrs)]],"minutes","")</f>
        <v xml:space="preserve">120 </v>
      </c>
      <c r="AB508" s="41">
        <f t="shared" ref="AB508:AB511" si="130">AA508/60</f>
        <v>2</v>
      </c>
    </row>
    <row r="509" spans="1:28" ht="22.2" customHeight="1" x14ac:dyDescent="0.25">
      <c r="A509" s="11" t="s">
        <v>1274</v>
      </c>
      <c r="B509" s="11" t="s">
        <v>3326</v>
      </c>
      <c r="C509" s="11" t="s">
        <v>1275</v>
      </c>
      <c r="D509" s="11" t="s">
        <v>16</v>
      </c>
      <c r="E509" s="11" t="s">
        <v>41</v>
      </c>
      <c r="F509" s="18">
        <f>32</f>
        <v>32</v>
      </c>
      <c r="G509" s="13" t="s">
        <v>1276</v>
      </c>
      <c r="H509" s="11" t="s">
        <v>25</v>
      </c>
      <c r="I509" s="11" t="s">
        <v>26</v>
      </c>
      <c r="J509" s="14">
        <v>0.79</v>
      </c>
      <c r="K509" s="11" t="s">
        <v>20</v>
      </c>
      <c r="L509" s="11" t="s">
        <v>33</v>
      </c>
      <c r="M509" s="11">
        <v>1</v>
      </c>
      <c r="N509" s="15">
        <v>44696</v>
      </c>
      <c r="O509" s="16" t="s">
        <v>4892</v>
      </c>
      <c r="P509" s="16" t="s">
        <v>4152</v>
      </c>
      <c r="Q509" s="16" t="s">
        <v>4893</v>
      </c>
      <c r="R509" s="16" t="s">
        <v>4894</v>
      </c>
      <c r="S509" s="16" t="s">
        <v>4586</v>
      </c>
      <c r="T509" s="16"/>
      <c r="U509" s="16"/>
      <c r="V509" s="16">
        <f>VALUE(SUBSTITUTE(Table2[[#This Row],[Progress (%)]],"%",""))</f>
        <v>0.79</v>
      </c>
      <c r="W509" s="28">
        <f>IF(Table2[[#This Row],[Progress]]&lt;1,Table2[[#This Row],[Progress]]*100,Table2[[#This Row],[Progress]])</f>
        <v>79</v>
      </c>
      <c r="X509" s="28" t="str">
        <f>Table2[[#This Row],[Column8]]&amp;"%"</f>
        <v>79%</v>
      </c>
      <c r="Y509" s="16">
        <f t="shared" si="114"/>
        <v>6</v>
      </c>
      <c r="Z50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09" s="11" t="str">
        <f>SUBSTITUTE(Table2[[#This Row],[Time_Spent (hrs)]],"mins","")</f>
        <v xml:space="preserve">90 </v>
      </c>
      <c r="AB509" s="41">
        <f t="shared" si="130"/>
        <v>1.5</v>
      </c>
    </row>
    <row r="510" spans="1:28" ht="22.2" customHeight="1" x14ac:dyDescent="0.25">
      <c r="A510" s="11" t="s">
        <v>1277</v>
      </c>
      <c r="B510" s="11" t="s">
        <v>3327</v>
      </c>
      <c r="C510" s="11" t="s">
        <v>1278</v>
      </c>
      <c r="D510" s="11" t="s">
        <v>16</v>
      </c>
      <c r="E510" s="11" t="s">
        <v>56</v>
      </c>
      <c r="F510" s="18">
        <f>32</f>
        <v>32</v>
      </c>
      <c r="G510" s="13" t="s">
        <v>727</v>
      </c>
      <c r="H510" s="11" t="s">
        <v>53</v>
      </c>
      <c r="I510" s="11" t="s">
        <v>26</v>
      </c>
      <c r="J510" s="14">
        <v>0.97</v>
      </c>
      <c r="K510" s="11">
        <v>45</v>
      </c>
      <c r="L510" s="11" t="s">
        <v>33</v>
      </c>
      <c r="M510" s="11">
        <v>1</v>
      </c>
      <c r="N510" s="15">
        <v>45709</v>
      </c>
      <c r="O510" s="16" t="s">
        <v>4363</v>
      </c>
      <c r="P510" s="16" t="s">
        <v>4364</v>
      </c>
      <c r="Q510" s="16" t="s">
        <v>4365</v>
      </c>
      <c r="R510" s="16" t="s">
        <v>4366</v>
      </c>
      <c r="S510" s="16" t="s">
        <v>4367</v>
      </c>
      <c r="T510" s="16"/>
      <c r="U510" s="16"/>
      <c r="V510" s="16">
        <f>VALUE(SUBSTITUTE(Table2[[#This Row],[Progress (%)]],"%",""))</f>
        <v>0.97</v>
      </c>
      <c r="W510" s="28">
        <f>IF(Table2[[#This Row],[Progress]]&lt;1,Table2[[#This Row],[Progress]]*100,Table2[[#This Row],[Progress]])</f>
        <v>97</v>
      </c>
      <c r="X510" s="28" t="str">
        <f>Table2[[#This Row],[Column8]]&amp;"%"</f>
        <v>97%</v>
      </c>
      <c r="Y510" s="16">
        <f t="shared" si="114"/>
        <v>6</v>
      </c>
      <c r="Z5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10" s="11" t="str">
        <f>SUBSTITUTE(Table2[[#This Row],[Time_Spent (hrs)]],"mins","")</f>
        <v>45</v>
      </c>
      <c r="AB510" s="41">
        <f t="shared" si="130"/>
        <v>0.75</v>
      </c>
    </row>
    <row r="511" spans="1:28" ht="22.2" customHeight="1" x14ac:dyDescent="0.25">
      <c r="A511" s="11" t="s">
        <v>1279</v>
      </c>
      <c r="B511" s="11" t="s">
        <v>3328</v>
      </c>
      <c r="C511" s="11" t="s">
        <v>1280</v>
      </c>
      <c r="D511" s="11" t="s">
        <v>69</v>
      </c>
      <c r="E511" s="11" t="s">
        <v>41</v>
      </c>
      <c r="F511" s="12">
        <f>32</f>
        <v>32</v>
      </c>
      <c r="G511" s="13" t="s">
        <v>1281</v>
      </c>
      <c r="H511" s="11" t="s">
        <v>104</v>
      </c>
      <c r="I511" s="11" t="s">
        <v>47</v>
      </c>
      <c r="J511" s="14">
        <v>0.99</v>
      </c>
      <c r="K511" s="11" t="s">
        <v>20</v>
      </c>
      <c r="L511" s="11" t="s">
        <v>27</v>
      </c>
      <c r="M511" s="11">
        <v>3</v>
      </c>
      <c r="N511" s="15">
        <v>45136</v>
      </c>
      <c r="O511" s="16"/>
      <c r="P511" s="16"/>
      <c r="Q511" s="16"/>
      <c r="R511" s="16"/>
      <c r="S511" s="16"/>
      <c r="T511" s="16"/>
      <c r="U511" s="16"/>
      <c r="V511" s="16">
        <f>VALUE(SUBSTITUTE(Table2[[#This Row],[Progress (%)]],"%",""))</f>
        <v>0.99</v>
      </c>
      <c r="W511" s="28">
        <f>IF(Table2[[#This Row],[Progress]]&lt;1,Table2[[#This Row],[Progress]]*100,Table2[[#This Row],[Progress]])</f>
        <v>99</v>
      </c>
      <c r="X511" s="28" t="str">
        <f>Table2[[#This Row],[Column8]]&amp;"%"</f>
        <v>99%</v>
      </c>
      <c r="Y511" s="16">
        <f t="shared" si="114"/>
        <v>1</v>
      </c>
      <c r="Z5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11" s="11" t="str">
        <f>SUBSTITUTE(Table2[[#This Row],[Time_Spent (hrs)]],"mins","")</f>
        <v xml:space="preserve">90 </v>
      </c>
      <c r="AB511" s="41">
        <f t="shared" si="130"/>
        <v>1.5</v>
      </c>
    </row>
    <row r="512" spans="1:28" ht="22.2" customHeight="1" x14ac:dyDescent="0.25">
      <c r="A512" s="11" t="s">
        <v>1282</v>
      </c>
      <c r="B512" s="11" t="s">
        <v>3329</v>
      </c>
      <c r="C512" s="11" t="s">
        <v>1283</v>
      </c>
      <c r="D512" s="11" t="s">
        <v>69</v>
      </c>
      <c r="E512" s="11" t="s">
        <v>23</v>
      </c>
      <c r="F512" s="18">
        <f>32</f>
        <v>32</v>
      </c>
      <c r="G512" s="13" t="s">
        <v>1284</v>
      </c>
      <c r="H512" s="11" t="s">
        <v>25</v>
      </c>
      <c r="I512" s="11" t="s">
        <v>26</v>
      </c>
      <c r="J512" s="14">
        <v>0.69</v>
      </c>
      <c r="K512" s="11" t="s">
        <v>38</v>
      </c>
      <c r="L512" s="11" t="s">
        <v>27</v>
      </c>
      <c r="M512" s="11">
        <v>5</v>
      </c>
      <c r="N512" s="15">
        <v>45316</v>
      </c>
      <c r="O512" s="16" t="s">
        <v>4588</v>
      </c>
      <c r="P512" s="16" t="s">
        <v>4589</v>
      </c>
      <c r="Q512" s="16" t="s">
        <v>4590</v>
      </c>
      <c r="R512" s="16" t="s">
        <v>4716</v>
      </c>
      <c r="S512" s="16" t="s">
        <v>4717</v>
      </c>
      <c r="T512" s="16" t="s">
        <v>4718</v>
      </c>
      <c r="U512" s="16" t="s">
        <v>4719</v>
      </c>
      <c r="V512" s="16">
        <f>VALUE(SUBSTITUTE(Table2[[#This Row],[Progress (%)]],"%",""))</f>
        <v>0.69</v>
      </c>
      <c r="W512" s="28">
        <f>IF(Table2[[#This Row],[Progress]]&lt;1,Table2[[#This Row],[Progress]]*100,Table2[[#This Row],[Progress]])</f>
        <v>69</v>
      </c>
      <c r="X512" s="28" t="str">
        <f>Table2[[#This Row],[Column8]]&amp;"%"</f>
        <v>69%</v>
      </c>
      <c r="Y512" s="16">
        <f t="shared" si="114"/>
        <v>8</v>
      </c>
      <c r="Z5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12" s="11" t="str">
        <f>SUBSTITUTE(Table2[[#This Row],[Time_Spent (hrs)]],"hour","")</f>
        <v xml:space="preserve">1 </v>
      </c>
      <c r="AB512" s="41" t="str">
        <f t="shared" ref="AB512:AB513" si="131">AA512</f>
        <v xml:space="preserve">1 </v>
      </c>
    </row>
    <row r="513" spans="1:28" ht="22.2" customHeight="1" x14ac:dyDescent="0.25">
      <c r="A513" s="11" t="s">
        <v>1285</v>
      </c>
      <c r="B513" s="11" t="s">
        <v>3330</v>
      </c>
      <c r="C513" s="11" t="s">
        <v>1286</v>
      </c>
      <c r="D513" s="11" t="s">
        <v>16</v>
      </c>
      <c r="E513" s="11" t="s">
        <v>23</v>
      </c>
      <c r="F513" s="12">
        <f>32</f>
        <v>32</v>
      </c>
      <c r="G513" s="13" t="s">
        <v>1061</v>
      </c>
      <c r="H513" s="11" t="s">
        <v>79</v>
      </c>
      <c r="I513" s="11" t="s">
        <v>47</v>
      </c>
      <c r="J513" s="14">
        <v>0.03</v>
      </c>
      <c r="K513" s="11">
        <v>2</v>
      </c>
      <c r="L513" s="11" t="s">
        <v>27</v>
      </c>
      <c r="M513" s="11">
        <v>5</v>
      </c>
      <c r="N513" s="15">
        <v>44760</v>
      </c>
      <c r="O513" s="16" t="s">
        <v>4781</v>
      </c>
      <c r="P513" s="16" t="s">
        <v>4782</v>
      </c>
      <c r="Q513" s="16" t="s">
        <v>4191</v>
      </c>
      <c r="R513" s="16" t="s">
        <v>4192</v>
      </c>
      <c r="S513" s="16" t="s">
        <v>4193</v>
      </c>
      <c r="T513" s="16"/>
      <c r="U513" s="16"/>
      <c r="V513" s="16">
        <f>VALUE(SUBSTITUTE(Table2[[#This Row],[Progress (%)]],"%",""))</f>
        <v>0.03</v>
      </c>
      <c r="W513" s="28">
        <f>IF(Table2[[#This Row],[Progress]]&lt;1,Table2[[#This Row],[Progress]]*100,Table2[[#This Row],[Progress]])</f>
        <v>3</v>
      </c>
      <c r="X513" s="28" t="str">
        <f>Table2[[#This Row],[Column8]]&amp;"%"</f>
        <v>3%</v>
      </c>
      <c r="Y513" s="16">
        <f t="shared" si="114"/>
        <v>6</v>
      </c>
      <c r="Z5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13" s="11" t="str">
        <f>SUBSTITUTE(Table2[[#This Row],[Time_Spent (hrs)]],"mins","")</f>
        <v>2</v>
      </c>
      <c r="AB513" s="41" t="str">
        <f t="shared" si="131"/>
        <v>2</v>
      </c>
    </row>
    <row r="514" spans="1:28" ht="22.2" customHeight="1" x14ac:dyDescent="0.25">
      <c r="A514" s="11" t="s">
        <v>1287</v>
      </c>
      <c r="B514" s="11" t="s">
        <v>3331</v>
      </c>
      <c r="C514" s="11" t="s">
        <v>1288</v>
      </c>
      <c r="D514" s="11" t="s">
        <v>16</v>
      </c>
      <c r="E514" s="11" t="s">
        <v>56</v>
      </c>
      <c r="F514" s="18">
        <f>32</f>
        <v>32</v>
      </c>
      <c r="G514" s="13">
        <v>45421</v>
      </c>
      <c r="H514" s="11" t="s">
        <v>46</v>
      </c>
      <c r="I514" s="11" t="s">
        <v>47</v>
      </c>
      <c r="J514" s="14">
        <v>0.84</v>
      </c>
      <c r="K514" s="11" t="s">
        <v>50</v>
      </c>
      <c r="L514" s="11" t="s">
        <v>33</v>
      </c>
      <c r="M514" s="11">
        <v>2</v>
      </c>
      <c r="N514" s="15">
        <v>45540</v>
      </c>
      <c r="O514" s="16" t="s">
        <v>4737</v>
      </c>
      <c r="P514" s="16" t="s">
        <v>4510</v>
      </c>
      <c r="Q514" s="16" t="s">
        <v>4511</v>
      </c>
      <c r="R514" s="16" t="s">
        <v>4512</v>
      </c>
      <c r="S514" s="16" t="s">
        <v>4513</v>
      </c>
      <c r="T514" s="16"/>
      <c r="U514" s="16"/>
      <c r="V514" s="16">
        <f>VALUE(SUBSTITUTE(Table2[[#This Row],[Progress (%)]],"%",""))</f>
        <v>0.84</v>
      </c>
      <c r="W514" s="28">
        <f>IF(Table2[[#This Row],[Progress]]&lt;1,Table2[[#This Row],[Progress]]*100,Table2[[#This Row],[Progress]])</f>
        <v>84</v>
      </c>
      <c r="X514" s="28" t="str">
        <f>Table2[[#This Row],[Column8]]&amp;"%"</f>
        <v>84%</v>
      </c>
      <c r="Y514" s="16">
        <f t="shared" ref="Y514:Y577" si="132">COUNTA(N514:U514)</f>
        <v>6</v>
      </c>
      <c r="Z5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14" s="11" t="str">
        <f>SUBSTITUTE(Table2[[#This Row],[Time_Spent (hrs)]],"minutes","")</f>
        <v xml:space="preserve">120 </v>
      </c>
      <c r="AB514" s="41">
        <f>AA514/60</f>
        <v>2</v>
      </c>
    </row>
    <row r="515" spans="1:28" ht="22.2" customHeight="1" x14ac:dyDescent="0.25">
      <c r="A515" s="11" t="s">
        <v>1289</v>
      </c>
      <c r="B515" s="11" t="s">
        <v>3332</v>
      </c>
      <c r="C515" s="11" t="s">
        <v>1290</v>
      </c>
      <c r="D515" s="11" t="s">
        <v>69</v>
      </c>
      <c r="E515" s="11" t="s">
        <v>41</v>
      </c>
      <c r="F515" s="12">
        <v>36</v>
      </c>
      <c r="G515" s="13" t="s">
        <v>1291</v>
      </c>
      <c r="H515" s="11" t="s">
        <v>37</v>
      </c>
      <c r="I515" s="11" t="s">
        <v>19</v>
      </c>
      <c r="J515" s="14">
        <v>0.54</v>
      </c>
      <c r="K515" s="11">
        <v>1.5</v>
      </c>
      <c r="L515" s="11" t="s">
        <v>33</v>
      </c>
      <c r="M515" s="11">
        <v>5</v>
      </c>
      <c r="N515" s="15">
        <v>45066</v>
      </c>
      <c r="O515" s="16" t="s">
        <v>4895</v>
      </c>
      <c r="P515" s="16" t="s">
        <v>4896</v>
      </c>
      <c r="Q515" s="16" t="s">
        <v>4562</v>
      </c>
      <c r="R515" s="16" t="s">
        <v>4563</v>
      </c>
      <c r="S515" s="16" t="s">
        <v>4564</v>
      </c>
      <c r="T515" s="16"/>
      <c r="U515" s="16"/>
      <c r="V515" s="16">
        <f>VALUE(SUBSTITUTE(Table2[[#This Row],[Progress (%)]],"%",""))</f>
        <v>0.54</v>
      </c>
      <c r="W515" s="28">
        <f>IF(Table2[[#This Row],[Progress]]&lt;1,Table2[[#This Row],[Progress]]*100,Table2[[#This Row],[Progress]])</f>
        <v>54</v>
      </c>
      <c r="X515" s="28" t="str">
        <f>Table2[[#This Row],[Column8]]&amp;"%"</f>
        <v>54%</v>
      </c>
      <c r="Y515" s="16">
        <f t="shared" si="132"/>
        <v>6</v>
      </c>
      <c r="Z5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15" s="11" t="str">
        <f>SUBSTITUTE(Table2[[#This Row],[Time_Spent (hrs)]],"mins","")</f>
        <v>1.5</v>
      </c>
      <c r="AB515" s="41" t="str">
        <f>AA515</f>
        <v>1.5</v>
      </c>
    </row>
    <row r="516" spans="1:28" ht="22.2" customHeight="1" x14ac:dyDescent="0.25">
      <c r="A516" s="11" t="s">
        <v>1292</v>
      </c>
      <c r="B516" s="11" t="s">
        <v>3333</v>
      </c>
      <c r="C516" s="11" t="s">
        <v>1293</v>
      </c>
      <c r="D516" s="11" t="s">
        <v>16</v>
      </c>
      <c r="E516" s="11" t="s">
        <v>23</v>
      </c>
      <c r="F516" s="12">
        <f>32</f>
        <v>32</v>
      </c>
      <c r="G516" s="13" t="s">
        <v>1294</v>
      </c>
      <c r="H516" s="11" t="s">
        <v>53</v>
      </c>
      <c r="I516" s="11" t="s">
        <v>26</v>
      </c>
      <c r="J516" s="14">
        <v>0.62</v>
      </c>
      <c r="K516" s="11">
        <v>45</v>
      </c>
      <c r="L516" s="11" t="s">
        <v>27</v>
      </c>
      <c r="M516" s="11">
        <v>1</v>
      </c>
      <c r="N516" s="15">
        <v>45038</v>
      </c>
      <c r="O516" s="16" t="s">
        <v>4897</v>
      </c>
      <c r="P516" s="16" t="s">
        <v>4898</v>
      </c>
      <c r="Q516" s="16" t="s">
        <v>4899</v>
      </c>
      <c r="R516" s="16" t="s">
        <v>4900</v>
      </c>
      <c r="S516" s="16" t="s">
        <v>4895</v>
      </c>
      <c r="T516" s="16"/>
      <c r="U516" s="16"/>
      <c r="V516" s="16">
        <f>VALUE(SUBSTITUTE(Table2[[#This Row],[Progress (%)]],"%",""))</f>
        <v>0.62</v>
      </c>
      <c r="W516" s="28">
        <f>IF(Table2[[#This Row],[Progress]]&lt;1,Table2[[#This Row],[Progress]]*100,Table2[[#This Row],[Progress]])</f>
        <v>62</v>
      </c>
      <c r="X516" s="28" t="str">
        <f>Table2[[#This Row],[Column8]]&amp;"%"</f>
        <v>62%</v>
      </c>
      <c r="Y516" s="16">
        <f t="shared" si="132"/>
        <v>6</v>
      </c>
      <c r="Z5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16" s="11" t="str">
        <f>SUBSTITUTE(Table2[[#This Row],[Time_Spent (hrs)]],"mins","")</f>
        <v>45</v>
      </c>
      <c r="AB516" s="41">
        <f t="shared" ref="AB516:AB517" si="133">AA516/60</f>
        <v>0.75</v>
      </c>
    </row>
    <row r="517" spans="1:28" ht="22.2" customHeight="1" x14ac:dyDescent="0.25">
      <c r="A517" s="11" t="s">
        <v>1295</v>
      </c>
      <c r="B517" s="11" t="s">
        <v>3334</v>
      </c>
      <c r="C517" s="11" t="s">
        <v>1296</v>
      </c>
      <c r="D517" s="11" t="s">
        <v>69</v>
      </c>
      <c r="E517" s="11" t="s">
        <v>36</v>
      </c>
      <c r="F517" s="18">
        <f>32</f>
        <v>32</v>
      </c>
      <c r="G517" s="13" t="s">
        <v>696</v>
      </c>
      <c r="H517" s="11" t="s">
        <v>42</v>
      </c>
      <c r="I517" s="11" t="s">
        <v>32</v>
      </c>
      <c r="J517" s="14">
        <v>0.01</v>
      </c>
      <c r="K517" s="11" t="s">
        <v>20</v>
      </c>
      <c r="L517" s="11" t="s">
        <v>33</v>
      </c>
      <c r="M517" s="11">
        <v>1</v>
      </c>
      <c r="N517" s="15">
        <v>45397</v>
      </c>
      <c r="O517" s="16" t="s">
        <v>4828</v>
      </c>
      <c r="P517" s="16" t="s">
        <v>4684</v>
      </c>
      <c r="Q517" s="16" t="s">
        <v>4685</v>
      </c>
      <c r="R517" s="16" t="s">
        <v>4686</v>
      </c>
      <c r="S517" s="16" t="s">
        <v>4687</v>
      </c>
      <c r="T517" s="16" t="s">
        <v>4688</v>
      </c>
      <c r="U517" s="16"/>
      <c r="V517" s="16">
        <f>VALUE(SUBSTITUTE(Table2[[#This Row],[Progress (%)]],"%",""))</f>
        <v>0.01</v>
      </c>
      <c r="W517" s="28">
        <f>IF(Table2[[#This Row],[Progress]]&lt;1,Table2[[#This Row],[Progress]]*100,Table2[[#This Row],[Progress]])</f>
        <v>1</v>
      </c>
      <c r="X517" s="28" t="str">
        <f>Table2[[#This Row],[Column8]]&amp;"%"</f>
        <v>1%</v>
      </c>
      <c r="Y517" s="16">
        <f t="shared" si="132"/>
        <v>7</v>
      </c>
      <c r="Z5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17" s="11" t="str">
        <f>SUBSTITUTE(Table2[[#This Row],[Time_Spent (hrs)]],"mins","")</f>
        <v xml:space="preserve">90 </v>
      </c>
      <c r="AB517" s="41">
        <f t="shared" si="133"/>
        <v>1.5</v>
      </c>
    </row>
    <row r="518" spans="1:28" ht="22.2" customHeight="1" x14ac:dyDescent="0.25">
      <c r="A518" s="11" t="s">
        <v>1297</v>
      </c>
      <c r="B518" s="11" t="s">
        <v>3335</v>
      </c>
      <c r="C518" s="11" t="s">
        <v>1298</v>
      </c>
      <c r="D518" s="11" t="s">
        <v>16</v>
      </c>
      <c r="E518" s="11" t="s">
        <v>56</v>
      </c>
      <c r="F518" s="18">
        <f>32</f>
        <v>32</v>
      </c>
      <c r="G518" s="13" t="s">
        <v>1299</v>
      </c>
      <c r="H518" s="11" t="s">
        <v>97</v>
      </c>
      <c r="I518" s="11" t="s">
        <v>98</v>
      </c>
      <c r="J518" s="14">
        <v>0.12</v>
      </c>
      <c r="K518" s="11" t="s">
        <v>38</v>
      </c>
      <c r="L518" s="11" t="s">
        <v>33</v>
      </c>
      <c r="M518" s="11">
        <v>5</v>
      </c>
      <c r="N518" s="15">
        <v>45734</v>
      </c>
      <c r="O518" s="16" t="s">
        <v>4901</v>
      </c>
      <c r="P518" s="16"/>
      <c r="Q518" s="16"/>
      <c r="R518" s="16"/>
      <c r="S518" s="16"/>
      <c r="T518" s="16"/>
      <c r="U518" s="16"/>
      <c r="V518" s="16">
        <f>VALUE(SUBSTITUTE(Table2[[#This Row],[Progress (%)]],"%",""))</f>
        <v>0.12</v>
      </c>
      <c r="W518" s="28">
        <f>IF(Table2[[#This Row],[Progress]]&lt;1,Table2[[#This Row],[Progress]]*100,Table2[[#This Row],[Progress]])</f>
        <v>12</v>
      </c>
      <c r="X518" s="28" t="str">
        <f>Table2[[#This Row],[Column8]]&amp;"%"</f>
        <v>12%</v>
      </c>
      <c r="Y518" s="16">
        <f t="shared" si="132"/>
        <v>2</v>
      </c>
      <c r="Z5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18" s="11" t="str">
        <f>SUBSTITUTE(Table2[[#This Row],[Time_Spent (hrs)]],"hour","")</f>
        <v xml:space="preserve">1 </v>
      </c>
      <c r="AB518" s="41" t="str">
        <f>AA518</f>
        <v xml:space="preserve">1 </v>
      </c>
    </row>
    <row r="519" spans="1:28" ht="22.2" customHeight="1" x14ac:dyDescent="0.25">
      <c r="A519" s="11" t="s">
        <v>1300</v>
      </c>
      <c r="B519" s="11" t="s">
        <v>3336</v>
      </c>
      <c r="C519" s="11" t="s">
        <v>1301</v>
      </c>
      <c r="D519" s="11" t="s">
        <v>16</v>
      </c>
      <c r="E519" s="11" t="s">
        <v>23</v>
      </c>
      <c r="F519" s="12">
        <v>23</v>
      </c>
      <c r="G519" s="13" t="s">
        <v>1302</v>
      </c>
      <c r="H519" s="11" t="s">
        <v>57</v>
      </c>
      <c r="I519" s="11" t="s">
        <v>32</v>
      </c>
      <c r="J519" s="14">
        <v>0.4</v>
      </c>
      <c r="K519" s="11" t="s">
        <v>50</v>
      </c>
      <c r="L519" s="11" t="s">
        <v>27</v>
      </c>
      <c r="M519" s="11">
        <v>2</v>
      </c>
      <c r="N519" s="15">
        <v>45456</v>
      </c>
      <c r="O519" s="16" t="s">
        <v>4498</v>
      </c>
      <c r="P519" s="16" t="s">
        <v>4499</v>
      </c>
      <c r="Q519" s="16" t="s">
        <v>4902</v>
      </c>
      <c r="R519" s="16" t="s">
        <v>4502</v>
      </c>
      <c r="S519" s="16"/>
      <c r="T519" s="16"/>
      <c r="U519" s="16"/>
      <c r="V519" s="16">
        <f>VALUE(SUBSTITUTE(Table2[[#This Row],[Progress (%)]],"%",""))</f>
        <v>0.4</v>
      </c>
      <c r="W519" s="28">
        <f>IF(Table2[[#This Row],[Progress]]&lt;1,Table2[[#This Row],[Progress]]*100,Table2[[#This Row],[Progress]])</f>
        <v>40</v>
      </c>
      <c r="X519" s="28" t="str">
        <f>Table2[[#This Row],[Column8]]&amp;"%"</f>
        <v>40%</v>
      </c>
      <c r="Y519" s="16">
        <f t="shared" si="132"/>
        <v>5</v>
      </c>
      <c r="Z5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19" s="11" t="str">
        <f>SUBSTITUTE(Table2[[#This Row],[Time_Spent (hrs)]],"minutes","")</f>
        <v xml:space="preserve">120 </v>
      </c>
      <c r="AB519" s="41">
        <f t="shared" ref="AB519:AB522" si="134">AA519/60</f>
        <v>2</v>
      </c>
    </row>
    <row r="520" spans="1:28" ht="22.2" customHeight="1" x14ac:dyDescent="0.25">
      <c r="A520" s="11" t="s">
        <v>1303</v>
      </c>
      <c r="B520" s="11" t="s">
        <v>3337</v>
      </c>
      <c r="C520" s="11" t="s">
        <v>1304</v>
      </c>
      <c r="D520" s="11" t="s">
        <v>69</v>
      </c>
      <c r="E520" s="11" t="s">
        <v>23</v>
      </c>
      <c r="F520" s="12">
        <v>34</v>
      </c>
      <c r="G520" s="13" t="s">
        <v>1305</v>
      </c>
      <c r="H520" s="11" t="s">
        <v>97</v>
      </c>
      <c r="I520" s="11" t="s">
        <v>98</v>
      </c>
      <c r="J520" s="14">
        <v>0.95</v>
      </c>
      <c r="K520" s="11" t="s">
        <v>20</v>
      </c>
      <c r="L520" s="11" t="s">
        <v>33</v>
      </c>
      <c r="M520" s="11">
        <v>4</v>
      </c>
      <c r="N520" s="15">
        <v>45742</v>
      </c>
      <c r="O520" s="16" t="s">
        <v>4769</v>
      </c>
      <c r="P520" s="16" t="s">
        <v>4770</v>
      </c>
      <c r="Q520" s="16" t="s">
        <v>4771</v>
      </c>
      <c r="R520" s="16" t="s">
        <v>4772</v>
      </c>
      <c r="S520" s="16" t="s">
        <v>4773</v>
      </c>
      <c r="T520" s="16" t="s">
        <v>4903</v>
      </c>
      <c r="U520" s="16" t="s">
        <v>4904</v>
      </c>
      <c r="V520" s="16">
        <f>VALUE(SUBSTITUTE(Table2[[#This Row],[Progress (%)]],"%",""))</f>
        <v>0.95</v>
      </c>
      <c r="W520" s="28">
        <f>IF(Table2[[#This Row],[Progress]]&lt;1,Table2[[#This Row],[Progress]]*100,Table2[[#This Row],[Progress]])</f>
        <v>95</v>
      </c>
      <c r="X520" s="28" t="str">
        <f>Table2[[#This Row],[Column8]]&amp;"%"</f>
        <v>95%</v>
      </c>
      <c r="Y520" s="16">
        <f t="shared" si="132"/>
        <v>8</v>
      </c>
      <c r="Z5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20" s="11" t="str">
        <f>SUBSTITUTE(Table2[[#This Row],[Time_Spent (hrs)]],"mins","")</f>
        <v xml:space="preserve">90 </v>
      </c>
      <c r="AB520" s="41">
        <f t="shared" si="134"/>
        <v>1.5</v>
      </c>
    </row>
    <row r="521" spans="1:28" ht="22.2" customHeight="1" x14ac:dyDescent="0.25">
      <c r="A521" s="11" t="s">
        <v>1306</v>
      </c>
      <c r="B521" s="11" t="s">
        <v>3338</v>
      </c>
      <c r="C521" s="11" t="s">
        <v>1307</v>
      </c>
      <c r="D521" s="11" t="s">
        <v>69</v>
      </c>
      <c r="E521" s="11" t="s">
        <v>41</v>
      </c>
      <c r="F521" s="12">
        <f>32</f>
        <v>32</v>
      </c>
      <c r="G521" s="13" t="s">
        <v>1308</v>
      </c>
      <c r="H521" s="11" t="s">
        <v>156</v>
      </c>
      <c r="I521" s="11" t="s">
        <v>98</v>
      </c>
      <c r="J521" s="14">
        <v>0.08</v>
      </c>
      <c r="K521" s="11" t="s">
        <v>50</v>
      </c>
      <c r="L521" s="11" t="s">
        <v>33</v>
      </c>
      <c r="M521" s="17"/>
      <c r="N521" s="15">
        <v>44817</v>
      </c>
      <c r="O521" s="16" t="s">
        <v>4905</v>
      </c>
      <c r="P521" s="16" t="s">
        <v>4906</v>
      </c>
      <c r="Q521" s="16" t="s">
        <v>4907</v>
      </c>
      <c r="R521" s="16" t="s">
        <v>4908</v>
      </c>
      <c r="S521" s="16"/>
      <c r="T521" s="16"/>
      <c r="U521" s="16"/>
      <c r="V521" s="16">
        <f>VALUE(SUBSTITUTE(Table2[[#This Row],[Progress (%)]],"%",""))</f>
        <v>0.08</v>
      </c>
      <c r="W521" s="28">
        <f>IF(Table2[[#This Row],[Progress]]&lt;1,Table2[[#This Row],[Progress]]*100,Table2[[#This Row],[Progress]])</f>
        <v>8</v>
      </c>
      <c r="X521" s="28" t="str">
        <f>Table2[[#This Row],[Column8]]&amp;"%"</f>
        <v>8%</v>
      </c>
      <c r="Y521" s="16">
        <f t="shared" si="132"/>
        <v>5</v>
      </c>
      <c r="Z5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21" s="11" t="str">
        <f>SUBSTITUTE(Table2[[#This Row],[Time_Spent (hrs)]],"minutes","")</f>
        <v xml:space="preserve">120 </v>
      </c>
      <c r="AB521" s="41">
        <f t="shared" si="134"/>
        <v>2</v>
      </c>
    </row>
    <row r="522" spans="1:28" ht="22.2" customHeight="1" x14ac:dyDescent="0.25">
      <c r="A522" s="11" t="s">
        <v>1309</v>
      </c>
      <c r="B522" s="11" t="s">
        <v>3339</v>
      </c>
      <c r="C522" s="11" t="s">
        <v>1310</v>
      </c>
      <c r="D522" s="11" t="s">
        <v>69</v>
      </c>
      <c r="E522" s="11" t="s">
        <v>23</v>
      </c>
      <c r="F522" s="12">
        <v>24</v>
      </c>
      <c r="G522" s="13" t="s">
        <v>993</v>
      </c>
      <c r="H522" s="11" t="s">
        <v>156</v>
      </c>
      <c r="I522" s="11" t="s">
        <v>98</v>
      </c>
      <c r="J522" s="14">
        <v>0.39</v>
      </c>
      <c r="K522" s="11" t="s">
        <v>20</v>
      </c>
      <c r="L522" s="11" t="s">
        <v>27</v>
      </c>
      <c r="M522" s="11">
        <v>4</v>
      </c>
      <c r="N522" s="15">
        <v>45198</v>
      </c>
      <c r="O522" s="16" t="s">
        <v>4800</v>
      </c>
      <c r="P522" s="16" t="s">
        <v>4801</v>
      </c>
      <c r="Q522" s="16"/>
      <c r="R522" s="16"/>
      <c r="S522" s="16"/>
      <c r="T522" s="16"/>
      <c r="U522" s="16"/>
      <c r="V522" s="16">
        <f>VALUE(SUBSTITUTE(Table2[[#This Row],[Progress (%)]],"%",""))</f>
        <v>0.39</v>
      </c>
      <c r="W522" s="28">
        <f>IF(Table2[[#This Row],[Progress]]&lt;1,Table2[[#This Row],[Progress]]*100,Table2[[#This Row],[Progress]])</f>
        <v>39</v>
      </c>
      <c r="X522" s="28" t="str">
        <f>Table2[[#This Row],[Column8]]&amp;"%"</f>
        <v>39%</v>
      </c>
      <c r="Y522" s="16">
        <f t="shared" si="132"/>
        <v>3</v>
      </c>
      <c r="Z5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22" s="11" t="str">
        <f>SUBSTITUTE(Table2[[#This Row],[Time_Spent (hrs)]],"mins","")</f>
        <v xml:space="preserve">90 </v>
      </c>
      <c r="AB522" s="41">
        <f t="shared" si="134"/>
        <v>1.5</v>
      </c>
    </row>
    <row r="523" spans="1:28" ht="22.2" customHeight="1" x14ac:dyDescent="0.25">
      <c r="A523" s="11" t="s">
        <v>1311</v>
      </c>
      <c r="B523" s="11" t="s">
        <v>3340</v>
      </c>
      <c r="C523" s="11" t="s">
        <v>1312</v>
      </c>
      <c r="D523" s="11" t="s">
        <v>16</v>
      </c>
      <c r="E523" s="11" t="s">
        <v>23</v>
      </c>
      <c r="F523" s="18">
        <f>32</f>
        <v>32</v>
      </c>
      <c r="G523" s="13" t="s">
        <v>1313</v>
      </c>
      <c r="H523" s="11" t="s">
        <v>42</v>
      </c>
      <c r="I523" s="11" t="s">
        <v>32</v>
      </c>
      <c r="J523" s="14">
        <v>0.92</v>
      </c>
      <c r="K523" s="11" t="s">
        <v>38</v>
      </c>
      <c r="L523" s="11" t="s">
        <v>33</v>
      </c>
      <c r="M523" s="11">
        <v>4</v>
      </c>
      <c r="N523" s="15">
        <v>45003</v>
      </c>
      <c r="O523" s="16" t="s">
        <v>4667</v>
      </c>
      <c r="P523" s="16" t="s">
        <v>4909</v>
      </c>
      <c r="Q523" s="16"/>
      <c r="R523" s="16"/>
      <c r="S523" s="16"/>
      <c r="T523" s="16"/>
      <c r="U523" s="16"/>
      <c r="V523" s="16">
        <f>VALUE(SUBSTITUTE(Table2[[#This Row],[Progress (%)]],"%",""))</f>
        <v>0.92</v>
      </c>
      <c r="W523" s="28">
        <f>IF(Table2[[#This Row],[Progress]]&lt;1,Table2[[#This Row],[Progress]]*100,Table2[[#This Row],[Progress]])</f>
        <v>92</v>
      </c>
      <c r="X523" s="28" t="str">
        <f>Table2[[#This Row],[Column8]]&amp;"%"</f>
        <v>92%</v>
      </c>
      <c r="Y523" s="16">
        <f t="shared" si="132"/>
        <v>3</v>
      </c>
      <c r="Z5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23" s="11" t="str">
        <f>SUBSTITUTE(Table2[[#This Row],[Time_Spent (hrs)]],"hour","")</f>
        <v xml:space="preserve">1 </v>
      </c>
      <c r="AB523" s="41" t="str">
        <f>AA523</f>
        <v xml:space="preserve">1 </v>
      </c>
    </row>
    <row r="524" spans="1:28" ht="22.2" customHeight="1" x14ac:dyDescent="0.25">
      <c r="A524" s="11" t="s">
        <v>1314</v>
      </c>
      <c r="B524" s="11" t="s">
        <v>3341</v>
      </c>
      <c r="C524" s="11" t="s">
        <v>1315</v>
      </c>
      <c r="D524" s="11" t="s">
        <v>16</v>
      </c>
      <c r="E524" s="11" t="s">
        <v>23</v>
      </c>
      <c r="F524" s="12">
        <f>32</f>
        <v>32</v>
      </c>
      <c r="G524" s="13">
        <v>44901</v>
      </c>
      <c r="H524" s="11" t="s">
        <v>57</v>
      </c>
      <c r="I524" s="11" t="s">
        <v>32</v>
      </c>
      <c r="J524" s="14">
        <v>0.92</v>
      </c>
      <c r="K524" s="11" t="s">
        <v>50</v>
      </c>
      <c r="L524" s="11" t="s">
        <v>27</v>
      </c>
      <c r="M524" s="11">
        <v>6</v>
      </c>
      <c r="N524" s="15">
        <v>44724</v>
      </c>
      <c r="O524" s="16" t="s">
        <v>4586</v>
      </c>
      <c r="P524" s="16"/>
      <c r="Q524" s="16"/>
      <c r="R524" s="16"/>
      <c r="S524" s="16"/>
      <c r="T524" s="16"/>
      <c r="U524" s="16"/>
      <c r="V524" s="16">
        <f>VALUE(SUBSTITUTE(Table2[[#This Row],[Progress (%)]],"%",""))</f>
        <v>0.92</v>
      </c>
      <c r="W524" s="28">
        <f>IF(Table2[[#This Row],[Progress]]&lt;1,Table2[[#This Row],[Progress]]*100,Table2[[#This Row],[Progress]])</f>
        <v>92</v>
      </c>
      <c r="X524" s="28" t="str">
        <f>Table2[[#This Row],[Column8]]&amp;"%"</f>
        <v>92%</v>
      </c>
      <c r="Y524" s="16">
        <f t="shared" si="132"/>
        <v>2</v>
      </c>
      <c r="Z5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24" s="11" t="str">
        <f>SUBSTITUTE(Table2[[#This Row],[Time_Spent (hrs)]],"minutes","")</f>
        <v xml:space="preserve">120 </v>
      </c>
      <c r="AB524" s="41">
        <f t="shared" ref="AB524:AB527" si="135">AA524/60</f>
        <v>2</v>
      </c>
    </row>
    <row r="525" spans="1:28" ht="22.2" customHeight="1" x14ac:dyDescent="0.25">
      <c r="A525" s="11" t="s">
        <v>1316</v>
      </c>
      <c r="B525" s="11" t="s">
        <v>3342</v>
      </c>
      <c r="C525" s="11" t="s">
        <v>1317</v>
      </c>
      <c r="D525" s="11" t="s">
        <v>69</v>
      </c>
      <c r="E525" s="11" t="s">
        <v>64</v>
      </c>
      <c r="F525" s="12">
        <v>31</v>
      </c>
      <c r="G525" s="13" t="s">
        <v>1318</v>
      </c>
      <c r="H525" s="11" t="s">
        <v>42</v>
      </c>
      <c r="I525" s="11" t="s">
        <v>32</v>
      </c>
      <c r="J525" s="14">
        <v>0.98</v>
      </c>
      <c r="K525" s="11" t="s">
        <v>20</v>
      </c>
      <c r="L525" s="11" t="s">
        <v>33</v>
      </c>
      <c r="M525" s="11">
        <v>6</v>
      </c>
      <c r="N525" s="15">
        <v>44850</v>
      </c>
      <c r="O525" s="16" t="s">
        <v>4794</v>
      </c>
      <c r="P525" s="16"/>
      <c r="Q525" s="16"/>
      <c r="R525" s="16"/>
      <c r="S525" s="16"/>
      <c r="T525" s="16"/>
      <c r="U525" s="16"/>
      <c r="V525" s="16">
        <f>VALUE(SUBSTITUTE(Table2[[#This Row],[Progress (%)]],"%",""))</f>
        <v>0.98</v>
      </c>
      <c r="W525" s="28">
        <f>IF(Table2[[#This Row],[Progress]]&lt;1,Table2[[#This Row],[Progress]]*100,Table2[[#This Row],[Progress]])</f>
        <v>98</v>
      </c>
      <c r="X525" s="28" t="str">
        <f>Table2[[#This Row],[Column8]]&amp;"%"</f>
        <v>98%</v>
      </c>
      <c r="Y525" s="16">
        <f t="shared" si="132"/>
        <v>2</v>
      </c>
      <c r="Z5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25" s="11" t="str">
        <f>SUBSTITUTE(Table2[[#This Row],[Time_Spent (hrs)]],"mins","")</f>
        <v xml:space="preserve">90 </v>
      </c>
      <c r="AB525" s="41">
        <f t="shared" si="135"/>
        <v>1.5</v>
      </c>
    </row>
    <row r="526" spans="1:28" ht="22.2" customHeight="1" x14ac:dyDescent="0.25">
      <c r="A526" s="11" t="s">
        <v>1319</v>
      </c>
      <c r="B526" s="11" t="s">
        <v>3343</v>
      </c>
      <c r="C526" s="11" t="s">
        <v>1320</v>
      </c>
      <c r="D526" s="11" t="s">
        <v>16</v>
      </c>
      <c r="E526" s="11" t="s">
        <v>23</v>
      </c>
      <c r="F526" s="18">
        <f>32</f>
        <v>32</v>
      </c>
      <c r="G526" s="13" t="s">
        <v>1321</v>
      </c>
      <c r="H526" s="11" t="s">
        <v>111</v>
      </c>
      <c r="I526" s="11" t="s">
        <v>98</v>
      </c>
      <c r="J526" s="14">
        <v>0.75</v>
      </c>
      <c r="K526" s="11" t="s">
        <v>50</v>
      </c>
      <c r="L526" s="11" t="s">
        <v>33</v>
      </c>
      <c r="M526" s="11">
        <v>1</v>
      </c>
      <c r="N526" s="15">
        <v>45033</v>
      </c>
      <c r="O526" s="16" t="s">
        <v>4360</v>
      </c>
      <c r="P526" s="16" t="s">
        <v>4910</v>
      </c>
      <c r="Q526" s="16" t="s">
        <v>4911</v>
      </c>
      <c r="R526" s="16" t="s">
        <v>4241</v>
      </c>
      <c r="S526" s="16" t="s">
        <v>4242</v>
      </c>
      <c r="T526" s="16" t="s">
        <v>4243</v>
      </c>
      <c r="U526" s="16" t="s">
        <v>4912</v>
      </c>
      <c r="V526" s="16">
        <f>VALUE(SUBSTITUTE(Table2[[#This Row],[Progress (%)]],"%",""))</f>
        <v>0.75</v>
      </c>
      <c r="W526" s="28">
        <f>IF(Table2[[#This Row],[Progress]]&lt;1,Table2[[#This Row],[Progress]]*100,Table2[[#This Row],[Progress]])</f>
        <v>75</v>
      </c>
      <c r="X526" s="28" t="str">
        <f>Table2[[#This Row],[Column8]]&amp;"%"</f>
        <v>75%</v>
      </c>
      <c r="Y526" s="16">
        <f t="shared" si="132"/>
        <v>8</v>
      </c>
      <c r="Z5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26" s="11" t="str">
        <f>SUBSTITUTE(Table2[[#This Row],[Time_Spent (hrs)]],"minutes","")</f>
        <v xml:space="preserve">120 </v>
      </c>
      <c r="AB526" s="41">
        <f t="shared" si="135"/>
        <v>2</v>
      </c>
    </row>
    <row r="527" spans="1:28" ht="22.2" customHeight="1" x14ac:dyDescent="0.25">
      <c r="A527" s="11" t="s">
        <v>1322</v>
      </c>
      <c r="B527" s="11" t="s">
        <v>3344</v>
      </c>
      <c r="C527" s="11" t="s">
        <v>1323</v>
      </c>
      <c r="D527" s="11" t="s">
        <v>69</v>
      </c>
      <c r="E527" s="11" t="s">
        <v>23</v>
      </c>
      <c r="F527" s="12">
        <f>32</f>
        <v>32</v>
      </c>
      <c r="G527" s="13" t="s">
        <v>1324</v>
      </c>
      <c r="H527" s="11" t="s">
        <v>31</v>
      </c>
      <c r="I527" s="11" t="s">
        <v>32</v>
      </c>
      <c r="J527" s="14">
        <v>0.39</v>
      </c>
      <c r="K527" s="11" t="s">
        <v>50</v>
      </c>
      <c r="L527" s="11" t="s">
        <v>27</v>
      </c>
      <c r="M527" s="11">
        <v>1</v>
      </c>
      <c r="N527" s="15">
        <v>45227</v>
      </c>
      <c r="O527" s="16" t="s">
        <v>4290</v>
      </c>
      <c r="P527" s="16" t="s">
        <v>4291</v>
      </c>
      <c r="Q527" s="16" t="s">
        <v>4292</v>
      </c>
      <c r="R527" s="16" t="s">
        <v>4149</v>
      </c>
      <c r="S527" s="16" t="s">
        <v>4150</v>
      </c>
      <c r="T527" s="16"/>
      <c r="U527" s="16"/>
      <c r="V527" s="16">
        <f>VALUE(SUBSTITUTE(Table2[[#This Row],[Progress (%)]],"%",""))</f>
        <v>0.39</v>
      </c>
      <c r="W527" s="28">
        <f>IF(Table2[[#This Row],[Progress]]&lt;1,Table2[[#This Row],[Progress]]*100,Table2[[#This Row],[Progress]])</f>
        <v>39</v>
      </c>
      <c r="X527" s="28" t="str">
        <f>Table2[[#This Row],[Column8]]&amp;"%"</f>
        <v>39%</v>
      </c>
      <c r="Y527" s="16">
        <f t="shared" si="132"/>
        <v>6</v>
      </c>
      <c r="Z5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27" s="11" t="str">
        <f>SUBSTITUTE(Table2[[#This Row],[Time_Spent (hrs)]],"minutes","")</f>
        <v xml:space="preserve">120 </v>
      </c>
      <c r="AB527" s="41">
        <f t="shared" si="135"/>
        <v>2</v>
      </c>
    </row>
    <row r="528" spans="1:28" ht="22.2" customHeight="1" x14ac:dyDescent="0.25">
      <c r="A528" s="11" t="s">
        <v>1325</v>
      </c>
      <c r="B528" s="11" t="s">
        <v>3345</v>
      </c>
      <c r="C528" s="11" t="s">
        <v>87</v>
      </c>
      <c r="D528" s="11" t="s">
        <v>69</v>
      </c>
      <c r="E528" s="11" t="s">
        <v>36</v>
      </c>
      <c r="F528" s="12">
        <v>27</v>
      </c>
      <c r="G528" s="13" t="s">
        <v>1326</v>
      </c>
      <c r="H528" s="11" t="s">
        <v>46</v>
      </c>
      <c r="I528" s="11" t="s">
        <v>47</v>
      </c>
      <c r="J528" s="14">
        <v>0.3</v>
      </c>
      <c r="K528" s="11" t="s">
        <v>38</v>
      </c>
      <c r="L528" s="11" t="s">
        <v>33</v>
      </c>
      <c r="M528" s="11">
        <v>6</v>
      </c>
      <c r="N528" s="15">
        <v>44833</v>
      </c>
      <c r="O528" s="16" t="s">
        <v>4114</v>
      </c>
      <c r="P528" s="16" t="s">
        <v>4115</v>
      </c>
      <c r="Q528" s="16" t="s">
        <v>4116</v>
      </c>
      <c r="R528" s="16" t="s">
        <v>4413</v>
      </c>
      <c r="S528" s="16" t="s">
        <v>4414</v>
      </c>
      <c r="T528" s="16"/>
      <c r="U528" s="16"/>
      <c r="V528" s="16">
        <f>VALUE(SUBSTITUTE(Table2[[#This Row],[Progress (%)]],"%",""))</f>
        <v>0.3</v>
      </c>
      <c r="W528" s="28">
        <f>IF(Table2[[#This Row],[Progress]]&lt;1,Table2[[#This Row],[Progress]]*100,Table2[[#This Row],[Progress]])</f>
        <v>30</v>
      </c>
      <c r="X528" s="28" t="str">
        <f>Table2[[#This Row],[Column8]]&amp;"%"</f>
        <v>30%</v>
      </c>
      <c r="Y528" s="16">
        <f t="shared" si="132"/>
        <v>6</v>
      </c>
      <c r="Z5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28" s="11" t="str">
        <f>SUBSTITUTE(Table2[[#This Row],[Time_Spent (hrs)]],"hour","")</f>
        <v xml:space="preserve">1 </v>
      </c>
      <c r="AB528" s="41" t="str">
        <f>AA528</f>
        <v xml:space="preserve">1 </v>
      </c>
    </row>
    <row r="529" spans="1:28" ht="22.2" customHeight="1" x14ac:dyDescent="0.25">
      <c r="A529" s="11" t="s">
        <v>1327</v>
      </c>
      <c r="B529" s="11" t="s">
        <v>3346</v>
      </c>
      <c r="C529" s="11" t="s">
        <v>87</v>
      </c>
      <c r="D529" s="11" t="s">
        <v>16</v>
      </c>
      <c r="E529" s="11" t="s">
        <v>41</v>
      </c>
      <c r="F529" s="12">
        <f>32</f>
        <v>32</v>
      </c>
      <c r="G529" s="13" t="s">
        <v>1328</v>
      </c>
      <c r="H529" s="11" t="s">
        <v>31</v>
      </c>
      <c r="I529" s="11" t="s">
        <v>32</v>
      </c>
      <c r="J529" s="14">
        <v>0.98</v>
      </c>
      <c r="K529" s="11" t="s">
        <v>50</v>
      </c>
      <c r="L529" s="11" t="s">
        <v>27</v>
      </c>
      <c r="M529" s="17"/>
      <c r="N529" s="15">
        <v>45219</v>
      </c>
      <c r="O529" s="16" t="s">
        <v>4803</v>
      </c>
      <c r="P529" s="16" t="s">
        <v>4804</v>
      </c>
      <c r="Q529" s="16"/>
      <c r="R529" s="16"/>
      <c r="S529" s="16"/>
      <c r="T529" s="16"/>
      <c r="U529" s="16"/>
      <c r="V529" s="16">
        <f>VALUE(SUBSTITUTE(Table2[[#This Row],[Progress (%)]],"%",""))</f>
        <v>0.98</v>
      </c>
      <c r="W529" s="28">
        <f>IF(Table2[[#This Row],[Progress]]&lt;1,Table2[[#This Row],[Progress]]*100,Table2[[#This Row],[Progress]])</f>
        <v>98</v>
      </c>
      <c r="X529" s="28" t="str">
        <f>Table2[[#This Row],[Column8]]&amp;"%"</f>
        <v>98%</v>
      </c>
      <c r="Y529" s="16">
        <f t="shared" si="132"/>
        <v>3</v>
      </c>
      <c r="Z5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29" s="11" t="str">
        <f>SUBSTITUTE(Table2[[#This Row],[Time_Spent (hrs)]],"minutes","")</f>
        <v xml:space="preserve">120 </v>
      </c>
      <c r="AB529" s="41">
        <f>AA529/60</f>
        <v>2</v>
      </c>
    </row>
    <row r="530" spans="1:28" ht="22.2" customHeight="1" x14ac:dyDescent="0.25">
      <c r="A530" s="11" t="s">
        <v>1329</v>
      </c>
      <c r="B530" s="11" t="s">
        <v>3347</v>
      </c>
      <c r="C530" s="11" t="s">
        <v>1330</v>
      </c>
      <c r="D530" s="11" t="s">
        <v>16</v>
      </c>
      <c r="E530" s="11" t="s">
        <v>41</v>
      </c>
      <c r="F530" s="12">
        <v>40</v>
      </c>
      <c r="G530" s="13" t="s">
        <v>1331</v>
      </c>
      <c r="H530" s="11" t="s">
        <v>104</v>
      </c>
      <c r="I530" s="11" t="s">
        <v>47</v>
      </c>
      <c r="J530" s="14">
        <v>0.08</v>
      </c>
      <c r="K530" s="11" t="s">
        <v>38</v>
      </c>
      <c r="L530" s="11" t="s">
        <v>33</v>
      </c>
      <c r="M530" s="11">
        <v>3</v>
      </c>
      <c r="N530" s="15">
        <v>45098</v>
      </c>
      <c r="O530" s="16" t="s">
        <v>4765</v>
      </c>
      <c r="P530" s="16" t="s">
        <v>4766</v>
      </c>
      <c r="Q530" s="16"/>
      <c r="R530" s="16"/>
      <c r="S530" s="16"/>
      <c r="T530" s="16"/>
      <c r="U530" s="16"/>
      <c r="V530" s="16">
        <f>VALUE(SUBSTITUTE(Table2[[#This Row],[Progress (%)]],"%",""))</f>
        <v>0.08</v>
      </c>
      <c r="W530" s="28">
        <f>IF(Table2[[#This Row],[Progress]]&lt;1,Table2[[#This Row],[Progress]]*100,Table2[[#This Row],[Progress]])</f>
        <v>8</v>
      </c>
      <c r="X530" s="28" t="str">
        <f>Table2[[#This Row],[Column8]]&amp;"%"</f>
        <v>8%</v>
      </c>
      <c r="Y530" s="16">
        <f t="shared" si="132"/>
        <v>3</v>
      </c>
      <c r="Z5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30" s="11" t="str">
        <f>SUBSTITUTE(Table2[[#This Row],[Time_Spent (hrs)]],"hour","")</f>
        <v xml:space="preserve">1 </v>
      </c>
      <c r="AB530" s="41" t="str">
        <f t="shared" ref="AB530:AB533" si="136">AA530</f>
        <v xml:space="preserve">1 </v>
      </c>
    </row>
    <row r="531" spans="1:28" ht="22.2" customHeight="1" x14ac:dyDescent="0.25">
      <c r="A531" s="11" t="s">
        <v>1332</v>
      </c>
      <c r="B531" s="11" t="s">
        <v>3348</v>
      </c>
      <c r="C531" s="11" t="s">
        <v>1333</v>
      </c>
      <c r="D531" s="11" t="s">
        <v>16</v>
      </c>
      <c r="E531" s="11" t="s">
        <v>56</v>
      </c>
      <c r="F531" s="12">
        <v>23</v>
      </c>
      <c r="G531" s="13" t="s">
        <v>1334</v>
      </c>
      <c r="H531" s="11" t="s">
        <v>97</v>
      </c>
      <c r="I531" s="11" t="s">
        <v>98</v>
      </c>
      <c r="J531" s="14">
        <v>0.51</v>
      </c>
      <c r="K531" s="11" t="s">
        <v>38</v>
      </c>
      <c r="L531" s="11" t="s">
        <v>33</v>
      </c>
      <c r="M531" s="11">
        <v>2</v>
      </c>
      <c r="N531" s="15">
        <v>45396</v>
      </c>
      <c r="O531" s="16" t="s">
        <v>4459</v>
      </c>
      <c r="P531" s="16" t="s">
        <v>4460</v>
      </c>
      <c r="Q531" s="16" t="s">
        <v>4142</v>
      </c>
      <c r="R531" s="16" t="s">
        <v>4143</v>
      </c>
      <c r="S531" s="16" t="s">
        <v>4144</v>
      </c>
      <c r="T531" s="16" t="s">
        <v>4145</v>
      </c>
      <c r="U531" s="16" t="s">
        <v>4146</v>
      </c>
      <c r="V531" s="16">
        <f>VALUE(SUBSTITUTE(Table2[[#This Row],[Progress (%)]],"%",""))</f>
        <v>0.51</v>
      </c>
      <c r="W531" s="28">
        <f>IF(Table2[[#This Row],[Progress]]&lt;1,Table2[[#This Row],[Progress]]*100,Table2[[#This Row],[Progress]])</f>
        <v>51</v>
      </c>
      <c r="X531" s="28" t="str">
        <f>Table2[[#This Row],[Column8]]&amp;"%"</f>
        <v>51%</v>
      </c>
      <c r="Y531" s="16">
        <f t="shared" si="132"/>
        <v>8</v>
      </c>
      <c r="Z5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31" s="11" t="str">
        <f>SUBSTITUTE(Table2[[#This Row],[Time_Spent (hrs)]],"hour","")</f>
        <v xml:space="preserve">1 </v>
      </c>
      <c r="AB531" s="41" t="str">
        <f t="shared" si="136"/>
        <v xml:space="preserve">1 </v>
      </c>
    </row>
    <row r="532" spans="1:28" ht="22.2" customHeight="1" x14ac:dyDescent="0.25">
      <c r="A532" s="11" t="s">
        <v>1335</v>
      </c>
      <c r="B532" s="11" t="s">
        <v>3349</v>
      </c>
      <c r="C532" s="11" t="s">
        <v>1336</v>
      </c>
      <c r="D532" s="11" t="s">
        <v>16</v>
      </c>
      <c r="E532" s="11" t="s">
        <v>36</v>
      </c>
      <c r="F532" s="12">
        <v>24</v>
      </c>
      <c r="G532" s="13">
        <v>44814</v>
      </c>
      <c r="H532" s="11" t="s">
        <v>97</v>
      </c>
      <c r="I532" s="11" t="s">
        <v>98</v>
      </c>
      <c r="J532" s="14">
        <v>0.94</v>
      </c>
      <c r="K532" s="11">
        <v>2</v>
      </c>
      <c r="L532" s="11" t="s">
        <v>33</v>
      </c>
      <c r="M532" s="11">
        <v>2</v>
      </c>
      <c r="N532" s="15">
        <v>44843</v>
      </c>
      <c r="O532" s="16" t="s">
        <v>4668</v>
      </c>
      <c r="P532" s="16" t="s">
        <v>4794</v>
      </c>
      <c r="Q532" s="16" t="s">
        <v>4372</v>
      </c>
      <c r="R532" s="16" t="s">
        <v>4373</v>
      </c>
      <c r="S532" s="16" t="s">
        <v>4374</v>
      </c>
      <c r="T532" s="16" t="s">
        <v>4200</v>
      </c>
      <c r="U532" s="16"/>
      <c r="V532" s="16">
        <f>VALUE(SUBSTITUTE(Table2[[#This Row],[Progress (%)]],"%",""))</f>
        <v>0.94</v>
      </c>
      <c r="W532" s="28">
        <f>IF(Table2[[#This Row],[Progress]]&lt;1,Table2[[#This Row],[Progress]]*100,Table2[[#This Row],[Progress]])</f>
        <v>94</v>
      </c>
      <c r="X532" s="28" t="str">
        <f>Table2[[#This Row],[Column8]]&amp;"%"</f>
        <v>94%</v>
      </c>
      <c r="Y532" s="16">
        <f t="shared" si="132"/>
        <v>7</v>
      </c>
      <c r="Z5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32" s="11" t="str">
        <f>SUBSTITUTE(Table2[[#This Row],[Time_Spent (hrs)]],"mins","")</f>
        <v>2</v>
      </c>
      <c r="AB532" s="41" t="str">
        <f t="shared" si="136"/>
        <v>2</v>
      </c>
    </row>
    <row r="533" spans="1:28" ht="22.2" customHeight="1" x14ac:dyDescent="0.25">
      <c r="A533" s="11" t="s">
        <v>1337</v>
      </c>
      <c r="B533" s="11" t="s">
        <v>3350</v>
      </c>
      <c r="C533" s="11" t="s">
        <v>1338</v>
      </c>
      <c r="D533" s="11" t="s">
        <v>16</v>
      </c>
      <c r="E533" s="11" t="s">
        <v>41</v>
      </c>
      <c r="F533" s="18">
        <f>32</f>
        <v>32</v>
      </c>
      <c r="G533" s="13">
        <v>44989</v>
      </c>
      <c r="H533" s="11" t="s">
        <v>46</v>
      </c>
      <c r="I533" s="11" t="s">
        <v>47</v>
      </c>
      <c r="J533" s="14">
        <v>0.71</v>
      </c>
      <c r="K533" s="11">
        <v>1.5</v>
      </c>
      <c r="L533" s="11" t="s">
        <v>33</v>
      </c>
      <c r="M533" s="17"/>
      <c r="N533" s="15">
        <v>45019</v>
      </c>
      <c r="O533" s="16" t="s">
        <v>4358</v>
      </c>
      <c r="P533" s="16" t="s">
        <v>4359</v>
      </c>
      <c r="Q533" s="16" t="s">
        <v>4360</v>
      </c>
      <c r="R533" s="16"/>
      <c r="S533" s="16"/>
      <c r="T533" s="16"/>
      <c r="U533" s="16"/>
      <c r="V533" s="16">
        <f>VALUE(SUBSTITUTE(Table2[[#This Row],[Progress (%)]],"%",""))</f>
        <v>0.71</v>
      </c>
      <c r="W533" s="28">
        <f>IF(Table2[[#This Row],[Progress]]&lt;1,Table2[[#This Row],[Progress]]*100,Table2[[#This Row],[Progress]])</f>
        <v>71</v>
      </c>
      <c r="X533" s="28" t="str">
        <f>Table2[[#This Row],[Column8]]&amp;"%"</f>
        <v>71%</v>
      </c>
      <c r="Y533" s="16">
        <f t="shared" si="132"/>
        <v>4</v>
      </c>
      <c r="Z5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33" s="11" t="str">
        <f>SUBSTITUTE(Table2[[#This Row],[Time_Spent (hrs)]],"mins","")</f>
        <v>1.5</v>
      </c>
      <c r="AB533" s="41" t="str">
        <f t="shared" si="136"/>
        <v>1.5</v>
      </c>
    </row>
    <row r="534" spans="1:28" ht="22.2" customHeight="1" x14ac:dyDescent="0.25">
      <c r="A534" s="11" t="s">
        <v>1339</v>
      </c>
      <c r="B534" s="11" t="s">
        <v>3351</v>
      </c>
      <c r="C534" s="11" t="s">
        <v>1340</v>
      </c>
      <c r="D534" s="11" t="s">
        <v>69</v>
      </c>
      <c r="E534" s="11" t="s">
        <v>23</v>
      </c>
      <c r="F534" s="18">
        <f>32</f>
        <v>32</v>
      </c>
      <c r="G534" s="13" t="s">
        <v>1341</v>
      </c>
      <c r="H534" s="11" t="s">
        <v>198</v>
      </c>
      <c r="I534" s="11" t="s">
        <v>19</v>
      </c>
      <c r="J534" s="14">
        <v>0.11</v>
      </c>
      <c r="K534" s="11">
        <v>45</v>
      </c>
      <c r="L534" s="11" t="s">
        <v>33</v>
      </c>
      <c r="M534" s="11">
        <v>3</v>
      </c>
      <c r="N534" s="15">
        <v>45286</v>
      </c>
      <c r="O534" s="16" t="s">
        <v>4913</v>
      </c>
      <c r="P534" s="16" t="s">
        <v>4485</v>
      </c>
      <c r="Q534" s="16" t="s">
        <v>4420</v>
      </c>
      <c r="R534" s="16" t="s">
        <v>4421</v>
      </c>
      <c r="S534" s="16" t="s">
        <v>4914</v>
      </c>
      <c r="T534" s="16" t="s">
        <v>4915</v>
      </c>
      <c r="U534" s="16"/>
      <c r="V534" s="16">
        <f>VALUE(SUBSTITUTE(Table2[[#This Row],[Progress (%)]],"%",""))</f>
        <v>0.11</v>
      </c>
      <c r="W534" s="28">
        <f>IF(Table2[[#This Row],[Progress]]&lt;1,Table2[[#This Row],[Progress]]*100,Table2[[#This Row],[Progress]])</f>
        <v>11</v>
      </c>
      <c r="X534" s="28" t="str">
        <f>Table2[[#This Row],[Column8]]&amp;"%"</f>
        <v>11%</v>
      </c>
      <c r="Y534" s="16">
        <f t="shared" si="132"/>
        <v>7</v>
      </c>
      <c r="Z5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34" s="11" t="str">
        <f>SUBSTITUTE(Table2[[#This Row],[Time_Spent (hrs)]],"mins","")</f>
        <v>45</v>
      </c>
      <c r="AB534" s="41">
        <f t="shared" ref="AB534:AB537" si="137">AA534/60</f>
        <v>0.75</v>
      </c>
    </row>
    <row r="535" spans="1:28" ht="22.2" customHeight="1" x14ac:dyDescent="0.25">
      <c r="A535" s="11" t="s">
        <v>1342</v>
      </c>
      <c r="B535" s="11" t="s">
        <v>3352</v>
      </c>
      <c r="C535" s="11" t="s">
        <v>1343</v>
      </c>
      <c r="D535" s="11" t="s">
        <v>69</v>
      </c>
      <c r="E535" s="11" t="s">
        <v>56</v>
      </c>
      <c r="F535" s="12">
        <v>45</v>
      </c>
      <c r="G535" s="13">
        <v>44782</v>
      </c>
      <c r="H535" s="11" t="s">
        <v>18</v>
      </c>
      <c r="I535" s="11" t="s">
        <v>19</v>
      </c>
      <c r="J535" s="14">
        <v>1</v>
      </c>
      <c r="K535" s="11" t="s">
        <v>20</v>
      </c>
      <c r="L535" s="11" t="s">
        <v>27</v>
      </c>
      <c r="M535" s="11">
        <v>3</v>
      </c>
      <c r="N535" s="15">
        <v>44812</v>
      </c>
      <c r="O535" s="16" t="s">
        <v>4269</v>
      </c>
      <c r="P535" s="16" t="s">
        <v>4278</v>
      </c>
      <c r="Q535" s="16" t="s">
        <v>4113</v>
      </c>
      <c r="R535" s="16"/>
      <c r="S535" s="16"/>
      <c r="T535" s="16"/>
      <c r="U535" s="16"/>
      <c r="V535" s="16">
        <f>VALUE(SUBSTITUTE(Table2[[#This Row],[Progress (%)]],"%",""))</f>
        <v>1</v>
      </c>
      <c r="W535" s="28">
        <f>IF(Table2[[#This Row],[Progress]]&lt;1,Table2[[#This Row],[Progress]]*100,Table2[[#This Row],[Progress]])</f>
        <v>1</v>
      </c>
      <c r="X535" s="28" t="str">
        <f>Table2[[#This Row],[Column8]]&amp;"%"</f>
        <v>1%</v>
      </c>
      <c r="Y535" s="16">
        <f t="shared" si="132"/>
        <v>4</v>
      </c>
      <c r="Z5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535" s="11" t="str">
        <f>SUBSTITUTE(Table2[[#This Row],[Time_Spent (hrs)]],"mins","")</f>
        <v xml:space="preserve">90 </v>
      </c>
      <c r="AB535" s="41">
        <f t="shared" si="137"/>
        <v>1.5</v>
      </c>
    </row>
    <row r="536" spans="1:28" ht="22.2" customHeight="1" x14ac:dyDescent="0.25">
      <c r="A536" s="11" t="s">
        <v>1344</v>
      </c>
      <c r="B536" s="11" t="s">
        <v>3353</v>
      </c>
      <c r="C536" s="11" t="s">
        <v>1345</v>
      </c>
      <c r="D536" s="11" t="s">
        <v>16</v>
      </c>
      <c r="E536" s="11" t="s">
        <v>64</v>
      </c>
      <c r="F536" s="12">
        <f>32</f>
        <v>32</v>
      </c>
      <c r="G536" s="13">
        <v>45570</v>
      </c>
      <c r="H536" s="11" t="s">
        <v>111</v>
      </c>
      <c r="I536" s="11" t="s">
        <v>98</v>
      </c>
      <c r="J536" s="14">
        <v>0.03</v>
      </c>
      <c r="K536" s="11" t="s">
        <v>50</v>
      </c>
      <c r="L536" s="11" t="s">
        <v>33</v>
      </c>
      <c r="M536" s="11">
        <v>3</v>
      </c>
      <c r="N536" s="15">
        <v>45422</v>
      </c>
      <c r="O536" s="16" t="s">
        <v>4916</v>
      </c>
      <c r="P536" s="16" t="s">
        <v>4250</v>
      </c>
      <c r="Q536" s="16"/>
      <c r="R536" s="16"/>
      <c r="S536" s="16"/>
      <c r="T536" s="16"/>
      <c r="U536" s="16"/>
      <c r="V536" s="16">
        <f>VALUE(SUBSTITUTE(Table2[[#This Row],[Progress (%)]],"%",""))</f>
        <v>0.03</v>
      </c>
      <c r="W536" s="28">
        <f>IF(Table2[[#This Row],[Progress]]&lt;1,Table2[[#This Row],[Progress]]*100,Table2[[#This Row],[Progress]])</f>
        <v>3</v>
      </c>
      <c r="X536" s="28" t="str">
        <f>Table2[[#This Row],[Column8]]&amp;"%"</f>
        <v>3%</v>
      </c>
      <c r="Y536" s="16">
        <f t="shared" si="132"/>
        <v>3</v>
      </c>
      <c r="Z5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36" s="11" t="str">
        <f>SUBSTITUTE(Table2[[#This Row],[Time_Spent (hrs)]],"minutes","")</f>
        <v xml:space="preserve">120 </v>
      </c>
      <c r="AB536" s="41">
        <f t="shared" si="137"/>
        <v>2</v>
      </c>
    </row>
    <row r="537" spans="1:28" ht="22.2" customHeight="1" x14ac:dyDescent="0.25">
      <c r="A537" s="11" t="s">
        <v>1346</v>
      </c>
      <c r="B537" s="11" t="s">
        <v>3354</v>
      </c>
      <c r="C537" s="11" t="s">
        <v>1347</v>
      </c>
      <c r="D537" s="11" t="s">
        <v>69</v>
      </c>
      <c r="E537" s="11" t="s">
        <v>36</v>
      </c>
      <c r="F537" s="12">
        <v>20</v>
      </c>
      <c r="G537" s="13">
        <v>44814</v>
      </c>
      <c r="H537" s="11" t="s">
        <v>18</v>
      </c>
      <c r="I537" s="11" t="s">
        <v>19</v>
      </c>
      <c r="J537" s="14">
        <v>0.88</v>
      </c>
      <c r="K537" s="11" t="s">
        <v>20</v>
      </c>
      <c r="L537" s="11" t="s">
        <v>27</v>
      </c>
      <c r="M537" s="11">
        <v>4</v>
      </c>
      <c r="N537" s="15">
        <v>44843</v>
      </c>
      <c r="O537" s="16" t="s">
        <v>4668</v>
      </c>
      <c r="P537" s="16" t="s">
        <v>4794</v>
      </c>
      <c r="Q537" s="16" t="s">
        <v>4372</v>
      </c>
      <c r="R537" s="16" t="s">
        <v>4373</v>
      </c>
      <c r="S537" s="16" t="s">
        <v>4374</v>
      </c>
      <c r="T537" s="16" t="s">
        <v>4200</v>
      </c>
      <c r="U537" s="16" t="s">
        <v>4375</v>
      </c>
      <c r="V537" s="16">
        <f>VALUE(SUBSTITUTE(Table2[[#This Row],[Progress (%)]],"%",""))</f>
        <v>0.88</v>
      </c>
      <c r="W537" s="28">
        <f>IF(Table2[[#This Row],[Progress]]&lt;1,Table2[[#This Row],[Progress]]*100,Table2[[#This Row],[Progress]])</f>
        <v>88</v>
      </c>
      <c r="X537" s="28" t="str">
        <f>Table2[[#This Row],[Column8]]&amp;"%"</f>
        <v>88%</v>
      </c>
      <c r="Y537" s="16">
        <f t="shared" si="132"/>
        <v>8</v>
      </c>
      <c r="Z5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537" s="11" t="str">
        <f>SUBSTITUTE(Table2[[#This Row],[Time_Spent (hrs)]],"mins","")</f>
        <v xml:space="preserve">90 </v>
      </c>
      <c r="AB537" s="41">
        <f t="shared" si="137"/>
        <v>1.5</v>
      </c>
    </row>
    <row r="538" spans="1:28" ht="22.2" customHeight="1" x14ac:dyDescent="0.25">
      <c r="A538" s="11" t="s">
        <v>1348</v>
      </c>
      <c r="B538" s="11" t="s">
        <v>3355</v>
      </c>
      <c r="C538" s="11" t="s">
        <v>1349</v>
      </c>
      <c r="D538" s="11" t="s">
        <v>69</v>
      </c>
      <c r="E538" s="11" t="s">
        <v>23</v>
      </c>
      <c r="F538" s="12">
        <f>32</f>
        <v>32</v>
      </c>
      <c r="G538" s="13">
        <v>44969</v>
      </c>
      <c r="H538" s="11" t="s">
        <v>31</v>
      </c>
      <c r="I538" s="11" t="s">
        <v>32</v>
      </c>
      <c r="J538" s="14">
        <v>0.85</v>
      </c>
      <c r="K538" s="11">
        <v>2</v>
      </c>
      <c r="L538" s="11" t="s">
        <v>27</v>
      </c>
      <c r="M538" s="11">
        <v>6</v>
      </c>
      <c r="N538" s="15">
        <v>45262</v>
      </c>
      <c r="O538" s="16" t="s">
        <v>4151</v>
      </c>
      <c r="P538" s="16" t="s">
        <v>4917</v>
      </c>
      <c r="Q538" s="16" t="s">
        <v>4476</v>
      </c>
      <c r="R538" s="16" t="s">
        <v>4747</v>
      </c>
      <c r="S538" s="16" t="s">
        <v>4748</v>
      </c>
      <c r="T538" s="16" t="s">
        <v>4535</v>
      </c>
      <c r="U538" s="16" t="s">
        <v>4536</v>
      </c>
      <c r="V538" s="16">
        <f>VALUE(SUBSTITUTE(Table2[[#This Row],[Progress (%)]],"%",""))</f>
        <v>0.85</v>
      </c>
      <c r="W538" s="28">
        <f>IF(Table2[[#This Row],[Progress]]&lt;1,Table2[[#This Row],[Progress]]*100,Table2[[#This Row],[Progress]])</f>
        <v>85</v>
      </c>
      <c r="X538" s="28" t="str">
        <f>Table2[[#This Row],[Column8]]&amp;"%"</f>
        <v>85%</v>
      </c>
      <c r="Y538" s="16">
        <f t="shared" si="132"/>
        <v>8</v>
      </c>
      <c r="Z5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38" s="11" t="str">
        <f>SUBSTITUTE(Table2[[#This Row],[Time_Spent (hrs)]],"mins","")</f>
        <v>2</v>
      </c>
      <c r="AB538" s="41" t="str">
        <f>AA538</f>
        <v>2</v>
      </c>
    </row>
    <row r="539" spans="1:28" ht="22.2" customHeight="1" x14ac:dyDescent="0.25">
      <c r="A539" s="11" t="s">
        <v>1350</v>
      </c>
      <c r="B539" s="11" t="s">
        <v>3356</v>
      </c>
      <c r="C539" s="11" t="s">
        <v>1351</v>
      </c>
      <c r="D539" s="11" t="s">
        <v>16</v>
      </c>
      <c r="E539" s="11" t="s">
        <v>23</v>
      </c>
      <c r="F539" s="12">
        <v>32</v>
      </c>
      <c r="G539" s="13">
        <v>44599</v>
      </c>
      <c r="H539" s="11" t="s">
        <v>79</v>
      </c>
      <c r="I539" s="11" t="s">
        <v>47</v>
      </c>
      <c r="J539" s="14">
        <v>0.71</v>
      </c>
      <c r="K539" s="11" t="s">
        <v>20</v>
      </c>
      <c r="L539" s="11" t="s">
        <v>33</v>
      </c>
      <c r="M539" s="11">
        <v>1</v>
      </c>
      <c r="N539" s="15">
        <v>44744</v>
      </c>
      <c r="O539" s="16" t="s">
        <v>4600</v>
      </c>
      <c r="P539" s="16" t="s">
        <v>4918</v>
      </c>
      <c r="Q539" s="16" t="s">
        <v>4919</v>
      </c>
      <c r="R539" s="16" t="s">
        <v>4920</v>
      </c>
      <c r="S539" s="16" t="s">
        <v>4370</v>
      </c>
      <c r="T539" s="16"/>
      <c r="U539" s="16"/>
      <c r="V539" s="16">
        <f>VALUE(SUBSTITUTE(Table2[[#This Row],[Progress (%)]],"%",""))</f>
        <v>0.71</v>
      </c>
      <c r="W539" s="28">
        <f>IF(Table2[[#This Row],[Progress]]&lt;1,Table2[[#This Row],[Progress]]*100,Table2[[#This Row],[Progress]])</f>
        <v>71</v>
      </c>
      <c r="X539" s="28" t="str">
        <f>Table2[[#This Row],[Column8]]&amp;"%"</f>
        <v>71%</v>
      </c>
      <c r="Y539" s="16">
        <f t="shared" si="132"/>
        <v>6</v>
      </c>
      <c r="Z5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39" s="11" t="str">
        <f>SUBSTITUTE(Table2[[#This Row],[Time_Spent (hrs)]],"mins","")</f>
        <v xml:space="preserve">90 </v>
      </c>
      <c r="AB539" s="41">
        <f>AA539/60</f>
        <v>1.5</v>
      </c>
    </row>
    <row r="540" spans="1:28" ht="22.2" customHeight="1" x14ac:dyDescent="0.25">
      <c r="A540" s="11" t="s">
        <v>1352</v>
      </c>
      <c r="B540" s="11" t="s">
        <v>3357</v>
      </c>
      <c r="C540" s="11" t="s">
        <v>1353</v>
      </c>
      <c r="D540" s="11" t="s">
        <v>69</v>
      </c>
      <c r="E540" s="11" t="s">
        <v>23</v>
      </c>
      <c r="F540" s="18">
        <f>32</f>
        <v>32</v>
      </c>
      <c r="G540" s="13" t="s">
        <v>1324</v>
      </c>
      <c r="H540" s="11" t="s">
        <v>53</v>
      </c>
      <c r="I540" s="11" t="s">
        <v>26</v>
      </c>
      <c r="J540" s="14">
        <v>0.05</v>
      </c>
      <c r="K540" s="11">
        <v>2</v>
      </c>
      <c r="L540" s="11" t="s">
        <v>27</v>
      </c>
      <c r="M540" s="11">
        <v>2</v>
      </c>
      <c r="N540" s="15">
        <v>45227</v>
      </c>
      <c r="O540" s="16" t="s">
        <v>4290</v>
      </c>
      <c r="P540" s="16" t="s">
        <v>4291</v>
      </c>
      <c r="Q540" s="16"/>
      <c r="R540" s="16"/>
      <c r="S540" s="16"/>
      <c r="T540" s="16"/>
      <c r="U540" s="16"/>
      <c r="V540" s="16">
        <f>VALUE(SUBSTITUTE(Table2[[#This Row],[Progress (%)]],"%",""))</f>
        <v>0.05</v>
      </c>
      <c r="W540" s="28">
        <f>IF(Table2[[#This Row],[Progress]]&lt;1,Table2[[#This Row],[Progress]]*100,Table2[[#This Row],[Progress]])</f>
        <v>5</v>
      </c>
      <c r="X540" s="28" t="str">
        <f>Table2[[#This Row],[Column8]]&amp;"%"</f>
        <v>5%</v>
      </c>
      <c r="Y540" s="16">
        <f t="shared" si="132"/>
        <v>3</v>
      </c>
      <c r="Z5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40" s="11" t="str">
        <f>SUBSTITUTE(Table2[[#This Row],[Time_Spent (hrs)]],"mins","")</f>
        <v>2</v>
      </c>
      <c r="AB540" s="41" t="str">
        <f>AA540</f>
        <v>2</v>
      </c>
    </row>
    <row r="541" spans="1:28" ht="22.2" customHeight="1" x14ac:dyDescent="0.25">
      <c r="A541" s="11" t="s">
        <v>1354</v>
      </c>
      <c r="B541" s="11" t="s">
        <v>3358</v>
      </c>
      <c r="C541" s="11" t="s">
        <v>1355</v>
      </c>
      <c r="D541" s="11" t="s">
        <v>69</v>
      </c>
      <c r="E541" s="11" t="s">
        <v>23</v>
      </c>
      <c r="F541" s="12">
        <f>32</f>
        <v>32</v>
      </c>
      <c r="G541" s="13">
        <v>45081</v>
      </c>
      <c r="H541" s="11" t="s">
        <v>53</v>
      </c>
      <c r="I541" s="11" t="s">
        <v>26</v>
      </c>
      <c r="J541" s="14">
        <v>0.4</v>
      </c>
      <c r="K541" s="11" t="s">
        <v>50</v>
      </c>
      <c r="L541" s="11" t="s">
        <v>33</v>
      </c>
      <c r="M541" s="17"/>
      <c r="N541" s="15">
        <v>45022</v>
      </c>
      <c r="O541" s="16" t="s">
        <v>4257</v>
      </c>
      <c r="P541" s="16" t="s">
        <v>4258</v>
      </c>
      <c r="Q541" s="16" t="s">
        <v>4858</v>
      </c>
      <c r="R541" s="16" t="s">
        <v>4054</v>
      </c>
      <c r="S541" s="16" t="s">
        <v>4540</v>
      </c>
      <c r="T541" s="16"/>
      <c r="U541" s="16"/>
      <c r="V541" s="16">
        <f>VALUE(SUBSTITUTE(Table2[[#This Row],[Progress (%)]],"%",""))</f>
        <v>0.4</v>
      </c>
      <c r="W541" s="28">
        <f>IF(Table2[[#This Row],[Progress]]&lt;1,Table2[[#This Row],[Progress]]*100,Table2[[#This Row],[Progress]])</f>
        <v>40</v>
      </c>
      <c r="X541" s="28" t="str">
        <f>Table2[[#This Row],[Column8]]&amp;"%"</f>
        <v>40%</v>
      </c>
      <c r="Y541" s="16">
        <f t="shared" si="132"/>
        <v>6</v>
      </c>
      <c r="Z5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41" s="11" t="str">
        <f>SUBSTITUTE(Table2[[#This Row],[Time_Spent (hrs)]],"minutes","")</f>
        <v xml:space="preserve">120 </v>
      </c>
      <c r="AB541" s="41">
        <f>AA541/60</f>
        <v>2</v>
      </c>
    </row>
    <row r="542" spans="1:28" ht="22.2" customHeight="1" x14ac:dyDescent="0.25">
      <c r="A542" s="11" t="s">
        <v>1356</v>
      </c>
      <c r="B542" s="11" t="s">
        <v>3359</v>
      </c>
      <c r="C542" s="11" t="s">
        <v>1357</v>
      </c>
      <c r="D542" s="11" t="s">
        <v>69</v>
      </c>
      <c r="E542" s="11" t="s">
        <v>56</v>
      </c>
      <c r="F542" s="12">
        <v>33</v>
      </c>
      <c r="G542" s="13" t="s">
        <v>1358</v>
      </c>
      <c r="H542" s="11" t="s">
        <v>18</v>
      </c>
      <c r="I542" s="11" t="s">
        <v>19</v>
      </c>
      <c r="J542" s="14">
        <v>0.04</v>
      </c>
      <c r="K542" s="11">
        <v>1.5</v>
      </c>
      <c r="L542" s="11" t="s">
        <v>33</v>
      </c>
      <c r="M542" s="11">
        <v>4</v>
      </c>
      <c r="N542" s="15">
        <v>45679</v>
      </c>
      <c r="O542" s="16" t="s">
        <v>4816</v>
      </c>
      <c r="P542" s="16" t="s">
        <v>4817</v>
      </c>
      <c r="Q542" s="16"/>
      <c r="R542" s="16"/>
      <c r="S542" s="16"/>
      <c r="T542" s="16"/>
      <c r="U542" s="16"/>
      <c r="V542" s="16">
        <f>VALUE(SUBSTITUTE(Table2[[#This Row],[Progress (%)]],"%",""))</f>
        <v>0.04</v>
      </c>
      <c r="W542" s="28">
        <f>IF(Table2[[#This Row],[Progress]]&lt;1,Table2[[#This Row],[Progress]]*100,Table2[[#This Row],[Progress]])</f>
        <v>4</v>
      </c>
      <c r="X542" s="28" t="str">
        <f>Table2[[#This Row],[Column8]]&amp;"%"</f>
        <v>4%</v>
      </c>
      <c r="Y542" s="16">
        <f t="shared" si="132"/>
        <v>3</v>
      </c>
      <c r="Z5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42" s="11" t="str">
        <f>SUBSTITUTE(Table2[[#This Row],[Time_Spent (hrs)]],"mins","")</f>
        <v>1.5</v>
      </c>
      <c r="AB542" s="41" t="str">
        <f>AA542</f>
        <v>1.5</v>
      </c>
    </row>
    <row r="543" spans="1:28" ht="22.2" customHeight="1" x14ac:dyDescent="0.25">
      <c r="A543" s="11" t="s">
        <v>1359</v>
      </c>
      <c r="B543" s="11" t="s">
        <v>3360</v>
      </c>
      <c r="C543" s="11" t="s">
        <v>1360</v>
      </c>
      <c r="D543" s="11" t="s">
        <v>16</v>
      </c>
      <c r="E543" s="11" t="s">
        <v>36</v>
      </c>
      <c r="F543" s="12">
        <v>23</v>
      </c>
      <c r="G543" s="13">
        <v>45208</v>
      </c>
      <c r="H543" s="11" t="s">
        <v>53</v>
      </c>
      <c r="I543" s="11" t="s">
        <v>26</v>
      </c>
      <c r="J543" s="14">
        <v>0.92</v>
      </c>
      <c r="K543" s="11" t="s">
        <v>50</v>
      </c>
      <c r="L543" s="11" t="s">
        <v>27</v>
      </c>
      <c r="M543" s="11">
        <v>6</v>
      </c>
      <c r="N543" s="15">
        <v>45179</v>
      </c>
      <c r="O543" s="16" t="s">
        <v>4655</v>
      </c>
      <c r="P543" s="16" t="s">
        <v>4386</v>
      </c>
      <c r="Q543" s="16" t="s">
        <v>4387</v>
      </c>
      <c r="R543" s="16" t="s">
        <v>4388</v>
      </c>
      <c r="S543" s="16" t="s">
        <v>4656</v>
      </c>
      <c r="T543" s="16" t="s">
        <v>4657</v>
      </c>
      <c r="U543" s="16" t="s">
        <v>4921</v>
      </c>
      <c r="V543" s="16">
        <f>VALUE(SUBSTITUTE(Table2[[#This Row],[Progress (%)]],"%",""))</f>
        <v>0.92</v>
      </c>
      <c r="W543" s="28">
        <f>IF(Table2[[#This Row],[Progress]]&lt;1,Table2[[#This Row],[Progress]]*100,Table2[[#This Row],[Progress]])</f>
        <v>92</v>
      </c>
      <c r="X543" s="28" t="str">
        <f>Table2[[#This Row],[Column8]]&amp;"%"</f>
        <v>92%</v>
      </c>
      <c r="Y543" s="16">
        <f t="shared" si="132"/>
        <v>8</v>
      </c>
      <c r="Z5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43" s="11" t="str">
        <f>SUBSTITUTE(Table2[[#This Row],[Time_Spent (hrs)]],"minutes","")</f>
        <v xml:space="preserve">120 </v>
      </c>
      <c r="AB543" s="41">
        <f t="shared" ref="AB543:AB545" si="138">AA543/60</f>
        <v>2</v>
      </c>
    </row>
    <row r="544" spans="1:28" ht="22.2" customHeight="1" x14ac:dyDescent="0.25">
      <c r="A544" s="11" t="s">
        <v>1361</v>
      </c>
      <c r="B544" s="11" t="s">
        <v>3361</v>
      </c>
      <c r="C544" s="11" t="s">
        <v>1362</v>
      </c>
      <c r="D544" s="11" t="s">
        <v>16</v>
      </c>
      <c r="E544" s="11" t="s">
        <v>64</v>
      </c>
      <c r="F544" s="18">
        <f>32</f>
        <v>32</v>
      </c>
      <c r="G544" s="13" t="s">
        <v>182</v>
      </c>
      <c r="H544" s="11" t="s">
        <v>25</v>
      </c>
      <c r="I544" s="11" t="s">
        <v>26</v>
      </c>
      <c r="J544" s="14">
        <v>0</v>
      </c>
      <c r="K544" s="11">
        <v>45</v>
      </c>
      <c r="L544" s="11" t="s">
        <v>27</v>
      </c>
      <c r="M544" s="11">
        <v>5</v>
      </c>
      <c r="N544" s="15">
        <v>45490</v>
      </c>
      <c r="O544" s="16" t="s">
        <v>4180</v>
      </c>
      <c r="P544" s="16" t="s">
        <v>4181</v>
      </c>
      <c r="Q544" s="16" t="s">
        <v>4182</v>
      </c>
      <c r="R544" s="16"/>
      <c r="S544" s="16"/>
      <c r="T544" s="16"/>
      <c r="U544" s="16"/>
      <c r="V544" s="16">
        <f>VALUE(SUBSTITUTE(Table2[[#This Row],[Progress (%)]],"%",""))</f>
        <v>0</v>
      </c>
      <c r="W544" s="28">
        <f>IF(Table2[[#This Row],[Progress]]&lt;1,Table2[[#This Row],[Progress]]*100,Table2[[#This Row],[Progress]])</f>
        <v>0</v>
      </c>
      <c r="X544" s="28" t="str">
        <f>Table2[[#This Row],[Column8]]&amp;"%"</f>
        <v>0%</v>
      </c>
      <c r="Y544" s="16">
        <f t="shared" si="132"/>
        <v>4</v>
      </c>
      <c r="Z5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44" s="11" t="str">
        <f>SUBSTITUTE(Table2[[#This Row],[Time_Spent (hrs)]],"mins","")</f>
        <v>45</v>
      </c>
      <c r="AB544" s="41">
        <f t="shared" si="138"/>
        <v>0.75</v>
      </c>
    </row>
    <row r="545" spans="1:28" ht="22.2" customHeight="1" x14ac:dyDescent="0.25">
      <c r="A545" s="11" t="s">
        <v>1363</v>
      </c>
      <c r="B545" s="11" t="s">
        <v>3362</v>
      </c>
      <c r="C545" s="11" t="s">
        <v>87</v>
      </c>
      <c r="D545" s="11" t="s">
        <v>16</v>
      </c>
      <c r="E545" s="11" t="s">
        <v>41</v>
      </c>
      <c r="F545" s="12">
        <f>32</f>
        <v>32</v>
      </c>
      <c r="G545" s="13" t="s">
        <v>210</v>
      </c>
      <c r="H545" s="11" t="s">
        <v>198</v>
      </c>
      <c r="I545" s="11" t="s">
        <v>19</v>
      </c>
      <c r="J545" s="14">
        <v>0.13</v>
      </c>
      <c r="K545" s="11" t="s">
        <v>50</v>
      </c>
      <c r="L545" s="11" t="s">
        <v>27</v>
      </c>
      <c r="M545" s="11">
        <v>6</v>
      </c>
      <c r="N545" s="15">
        <v>45670</v>
      </c>
      <c r="O545" s="16" t="s">
        <v>4210</v>
      </c>
      <c r="P545" s="16"/>
      <c r="Q545" s="16"/>
      <c r="R545" s="16"/>
      <c r="S545" s="16"/>
      <c r="T545" s="16"/>
      <c r="U545" s="16"/>
      <c r="V545" s="16">
        <f>VALUE(SUBSTITUTE(Table2[[#This Row],[Progress (%)]],"%",""))</f>
        <v>0.13</v>
      </c>
      <c r="W545" s="28">
        <f>IF(Table2[[#This Row],[Progress]]&lt;1,Table2[[#This Row],[Progress]]*100,Table2[[#This Row],[Progress]])</f>
        <v>13</v>
      </c>
      <c r="X545" s="28" t="str">
        <f>Table2[[#This Row],[Column8]]&amp;"%"</f>
        <v>13%</v>
      </c>
      <c r="Y545" s="16">
        <f t="shared" si="132"/>
        <v>2</v>
      </c>
      <c r="Z5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45" s="11" t="str">
        <f>SUBSTITUTE(Table2[[#This Row],[Time_Spent (hrs)]],"minutes","")</f>
        <v xml:space="preserve">120 </v>
      </c>
      <c r="AB545" s="41">
        <f t="shared" si="138"/>
        <v>2</v>
      </c>
    </row>
    <row r="546" spans="1:28" ht="22.2" customHeight="1" x14ac:dyDescent="0.25">
      <c r="A546" s="11" t="s">
        <v>1364</v>
      </c>
      <c r="B546" s="11" t="s">
        <v>3363</v>
      </c>
      <c r="C546" s="11" t="s">
        <v>1365</v>
      </c>
      <c r="D546" s="11" t="s">
        <v>69</v>
      </c>
      <c r="E546" s="11" t="s">
        <v>64</v>
      </c>
      <c r="F546" s="12">
        <v>45</v>
      </c>
      <c r="G546" s="13">
        <v>45566</v>
      </c>
      <c r="H546" s="11" t="s">
        <v>198</v>
      </c>
      <c r="I546" s="11" t="s">
        <v>19</v>
      </c>
      <c r="J546" s="14">
        <v>0.56999999999999995</v>
      </c>
      <c r="K546" s="11" t="s">
        <v>38</v>
      </c>
      <c r="L546" s="11" t="s">
        <v>27</v>
      </c>
      <c r="M546" s="11">
        <v>3</v>
      </c>
      <c r="N546" s="19">
        <v>45566</v>
      </c>
      <c r="O546" s="16"/>
      <c r="P546" s="16"/>
      <c r="Q546" s="16"/>
      <c r="R546" s="16"/>
      <c r="S546" s="16"/>
      <c r="T546" s="16"/>
      <c r="U546" s="16"/>
      <c r="V546" s="16">
        <f>VALUE(SUBSTITUTE(Table2[[#This Row],[Progress (%)]],"%",""))</f>
        <v>0.56999999999999995</v>
      </c>
      <c r="W546" s="28">
        <f>IF(Table2[[#This Row],[Progress]]&lt;1,Table2[[#This Row],[Progress]]*100,Table2[[#This Row],[Progress]])</f>
        <v>56.999999999999993</v>
      </c>
      <c r="X546" s="28" t="str">
        <f>Table2[[#This Row],[Column8]]&amp;"%"</f>
        <v>57%</v>
      </c>
      <c r="Y546" s="16">
        <f t="shared" si="132"/>
        <v>1</v>
      </c>
      <c r="Z5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546" s="11" t="str">
        <f>SUBSTITUTE(Table2[[#This Row],[Time_Spent (hrs)]],"hour","")</f>
        <v xml:space="preserve">1 </v>
      </c>
      <c r="AB546" s="41" t="str">
        <f>AA546</f>
        <v xml:space="preserve">1 </v>
      </c>
    </row>
    <row r="547" spans="1:28" ht="22.2" customHeight="1" x14ac:dyDescent="0.25">
      <c r="A547" s="11" t="s">
        <v>1366</v>
      </c>
      <c r="B547" s="11" t="s">
        <v>3364</v>
      </c>
      <c r="C547" s="11" t="s">
        <v>1367</v>
      </c>
      <c r="D547" s="11" t="s">
        <v>69</v>
      </c>
      <c r="E547" s="11" t="s">
        <v>56</v>
      </c>
      <c r="F547" s="12">
        <v>18</v>
      </c>
      <c r="G547" s="13">
        <v>45537</v>
      </c>
      <c r="H547" s="11" t="s">
        <v>31</v>
      </c>
      <c r="I547" s="11" t="s">
        <v>32</v>
      </c>
      <c r="J547" s="14">
        <v>0.48</v>
      </c>
      <c r="K547" s="11">
        <v>45</v>
      </c>
      <c r="L547" s="11" t="s">
        <v>33</v>
      </c>
      <c r="M547" s="11">
        <v>1</v>
      </c>
      <c r="N547" s="15">
        <v>45331</v>
      </c>
      <c r="O547" s="16" t="s">
        <v>4179</v>
      </c>
      <c r="P547" s="16"/>
      <c r="Q547" s="16"/>
      <c r="R547" s="16"/>
      <c r="S547" s="16"/>
      <c r="T547" s="16"/>
      <c r="U547" s="16"/>
      <c r="V547" s="16">
        <f>VALUE(SUBSTITUTE(Table2[[#This Row],[Progress (%)]],"%",""))</f>
        <v>0.48</v>
      </c>
      <c r="W547" s="28">
        <f>IF(Table2[[#This Row],[Progress]]&lt;1,Table2[[#This Row],[Progress]]*100,Table2[[#This Row],[Progress]])</f>
        <v>48</v>
      </c>
      <c r="X547" s="28" t="str">
        <f>Table2[[#This Row],[Column8]]&amp;"%"</f>
        <v>48%</v>
      </c>
      <c r="Y547" s="16">
        <f t="shared" si="132"/>
        <v>2</v>
      </c>
      <c r="Z5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547" s="11" t="str">
        <f>SUBSTITUTE(Table2[[#This Row],[Time_Spent (hrs)]],"mins","")</f>
        <v>45</v>
      </c>
      <c r="AB547" s="41">
        <f>AA547/60</f>
        <v>0.75</v>
      </c>
    </row>
    <row r="548" spans="1:28" ht="22.2" customHeight="1" x14ac:dyDescent="0.25">
      <c r="A548" s="11" t="s">
        <v>1368</v>
      </c>
      <c r="B548" s="11" t="s">
        <v>3365</v>
      </c>
      <c r="C548" s="11" t="s">
        <v>1369</v>
      </c>
      <c r="D548" s="11" t="s">
        <v>69</v>
      </c>
      <c r="E548" s="11" t="s">
        <v>23</v>
      </c>
      <c r="F548" s="12">
        <v>39</v>
      </c>
      <c r="G548" s="13" t="s">
        <v>1370</v>
      </c>
      <c r="H548" s="11" t="s">
        <v>57</v>
      </c>
      <c r="I548" s="11" t="s">
        <v>32</v>
      </c>
      <c r="J548" s="14">
        <v>0.55000000000000004</v>
      </c>
      <c r="K548" s="11">
        <v>1.5</v>
      </c>
      <c r="L548" s="11" t="s">
        <v>27</v>
      </c>
      <c r="M548" s="17"/>
      <c r="N548" s="15">
        <v>45642</v>
      </c>
      <c r="O548" s="16" t="s">
        <v>4922</v>
      </c>
      <c r="P548" s="16" t="s">
        <v>4923</v>
      </c>
      <c r="Q548" s="16"/>
      <c r="R548" s="16"/>
      <c r="S548" s="16"/>
      <c r="T548" s="16"/>
      <c r="U548" s="16"/>
      <c r="V548" s="16">
        <f>VALUE(SUBSTITUTE(Table2[[#This Row],[Progress (%)]],"%",""))</f>
        <v>0.55000000000000004</v>
      </c>
      <c r="W548" s="28">
        <f>IF(Table2[[#This Row],[Progress]]&lt;1,Table2[[#This Row],[Progress]]*100,Table2[[#This Row],[Progress]])</f>
        <v>55.000000000000007</v>
      </c>
      <c r="X548" s="28" t="str">
        <f>Table2[[#This Row],[Column8]]&amp;"%"</f>
        <v>55%</v>
      </c>
      <c r="Y548" s="16">
        <f t="shared" si="132"/>
        <v>3</v>
      </c>
      <c r="Z5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48" s="11" t="str">
        <f>SUBSTITUTE(Table2[[#This Row],[Time_Spent (hrs)]],"mins","")</f>
        <v>1.5</v>
      </c>
      <c r="AB548" s="41" t="str">
        <f>AA548</f>
        <v>1.5</v>
      </c>
    </row>
    <row r="549" spans="1:28" ht="22.2" customHeight="1" x14ac:dyDescent="0.25">
      <c r="A549" s="11" t="s">
        <v>1371</v>
      </c>
      <c r="B549" s="11" t="s">
        <v>3366</v>
      </c>
      <c r="C549" s="11" t="s">
        <v>1372</v>
      </c>
      <c r="D549" s="11" t="s">
        <v>16</v>
      </c>
      <c r="E549" s="11" t="s">
        <v>41</v>
      </c>
      <c r="F549" s="12">
        <f>32</f>
        <v>32</v>
      </c>
      <c r="G549" s="13" t="s">
        <v>707</v>
      </c>
      <c r="H549" s="11" t="s">
        <v>111</v>
      </c>
      <c r="I549" s="11" t="s">
        <v>98</v>
      </c>
      <c r="J549" s="14">
        <v>0.72</v>
      </c>
      <c r="K549" s="11" t="s">
        <v>50</v>
      </c>
      <c r="L549" s="11" t="s">
        <v>27</v>
      </c>
      <c r="M549" s="11">
        <v>5</v>
      </c>
      <c r="N549" s="15">
        <v>45412</v>
      </c>
      <c r="O549" s="16" t="s">
        <v>4622</v>
      </c>
      <c r="P549" s="16" t="s">
        <v>4623</v>
      </c>
      <c r="Q549" s="16" t="s">
        <v>4624</v>
      </c>
      <c r="R549" s="16" t="s">
        <v>4625</v>
      </c>
      <c r="S549" s="16" t="s">
        <v>4626</v>
      </c>
      <c r="T549" s="16" t="s">
        <v>4627</v>
      </c>
      <c r="U549" s="16" t="s">
        <v>4628</v>
      </c>
      <c r="V549" s="16">
        <f>VALUE(SUBSTITUTE(Table2[[#This Row],[Progress (%)]],"%",""))</f>
        <v>0.72</v>
      </c>
      <c r="W549" s="28">
        <f>IF(Table2[[#This Row],[Progress]]&lt;1,Table2[[#This Row],[Progress]]*100,Table2[[#This Row],[Progress]])</f>
        <v>72</v>
      </c>
      <c r="X549" s="28" t="str">
        <f>Table2[[#This Row],[Column8]]&amp;"%"</f>
        <v>72%</v>
      </c>
      <c r="Y549" s="16">
        <f t="shared" si="132"/>
        <v>8</v>
      </c>
      <c r="Z5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49" s="11" t="str">
        <f>SUBSTITUTE(Table2[[#This Row],[Time_Spent (hrs)]],"minutes","")</f>
        <v xml:space="preserve">120 </v>
      </c>
      <c r="AB549" s="41">
        <f>AA549/60</f>
        <v>2</v>
      </c>
    </row>
    <row r="550" spans="1:28" ht="22.2" customHeight="1" x14ac:dyDescent="0.25">
      <c r="A550" s="11" t="s">
        <v>1373</v>
      </c>
      <c r="B550" s="11" t="s">
        <v>3367</v>
      </c>
      <c r="C550" s="11" t="s">
        <v>1374</v>
      </c>
      <c r="D550" s="11" t="s">
        <v>16</v>
      </c>
      <c r="E550" s="11" t="s">
        <v>36</v>
      </c>
      <c r="F550" s="18">
        <f>32</f>
        <v>32</v>
      </c>
      <c r="G550" s="13">
        <v>44747</v>
      </c>
      <c r="H550" s="11" t="s">
        <v>53</v>
      </c>
      <c r="I550" s="11" t="s">
        <v>26</v>
      </c>
      <c r="J550" s="14">
        <v>0.87</v>
      </c>
      <c r="K550" s="11" t="s">
        <v>38</v>
      </c>
      <c r="L550" s="11" t="s">
        <v>33</v>
      </c>
      <c r="M550" s="17"/>
      <c r="N550" s="15">
        <v>44688</v>
      </c>
      <c r="O550" s="16" t="s">
        <v>4924</v>
      </c>
      <c r="P550" s="16" t="s">
        <v>4925</v>
      </c>
      <c r="Q550" s="16" t="s">
        <v>4926</v>
      </c>
      <c r="R550" s="16" t="s">
        <v>4927</v>
      </c>
      <c r="S550" s="16" t="s">
        <v>4928</v>
      </c>
      <c r="T550" s="16" t="s">
        <v>4348</v>
      </c>
      <c r="U550" s="16" t="s">
        <v>4929</v>
      </c>
      <c r="V550" s="16">
        <f>VALUE(SUBSTITUTE(Table2[[#This Row],[Progress (%)]],"%",""))</f>
        <v>0.87</v>
      </c>
      <c r="W550" s="28">
        <f>IF(Table2[[#This Row],[Progress]]&lt;1,Table2[[#This Row],[Progress]]*100,Table2[[#This Row],[Progress]])</f>
        <v>87</v>
      </c>
      <c r="X550" s="28" t="str">
        <f>Table2[[#This Row],[Column8]]&amp;"%"</f>
        <v>87%</v>
      </c>
      <c r="Y550" s="16">
        <f t="shared" si="132"/>
        <v>8</v>
      </c>
      <c r="Z5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50" s="11" t="str">
        <f>SUBSTITUTE(Table2[[#This Row],[Time_Spent (hrs)]],"hour","")</f>
        <v xml:space="preserve">1 </v>
      </c>
      <c r="AB550" s="41" t="str">
        <f t="shared" ref="AB550:AB553" si="139">AA550</f>
        <v xml:space="preserve">1 </v>
      </c>
    </row>
    <row r="551" spans="1:28" ht="22.2" customHeight="1" x14ac:dyDescent="0.25">
      <c r="A551" s="11" t="s">
        <v>1375</v>
      </c>
      <c r="B551" s="11" t="s">
        <v>3368</v>
      </c>
      <c r="C551" s="11" t="s">
        <v>1376</v>
      </c>
      <c r="D551" s="11" t="s">
        <v>16</v>
      </c>
      <c r="E551" s="11" t="s">
        <v>23</v>
      </c>
      <c r="F551" s="12">
        <v>34</v>
      </c>
      <c r="G551" s="13">
        <v>44876</v>
      </c>
      <c r="H551" s="11" t="s">
        <v>31</v>
      </c>
      <c r="I551" s="11" t="s">
        <v>32</v>
      </c>
      <c r="J551" s="14">
        <v>0.31</v>
      </c>
      <c r="K551" s="11" t="s">
        <v>38</v>
      </c>
      <c r="L551" s="11" t="s">
        <v>33</v>
      </c>
      <c r="M551" s="11">
        <v>5</v>
      </c>
      <c r="N551" s="15">
        <v>44876</v>
      </c>
      <c r="O551" s="16" t="s">
        <v>4930</v>
      </c>
      <c r="P551" s="16" t="s">
        <v>4888</v>
      </c>
      <c r="Q551" s="16"/>
      <c r="R551" s="16"/>
      <c r="S551" s="16"/>
      <c r="T551" s="16"/>
      <c r="U551" s="16"/>
      <c r="V551" s="16">
        <f>VALUE(SUBSTITUTE(Table2[[#This Row],[Progress (%)]],"%",""))</f>
        <v>0.31</v>
      </c>
      <c r="W551" s="28">
        <f>IF(Table2[[#This Row],[Progress]]&lt;1,Table2[[#This Row],[Progress]]*100,Table2[[#This Row],[Progress]])</f>
        <v>31</v>
      </c>
      <c r="X551" s="28" t="str">
        <f>Table2[[#This Row],[Column8]]&amp;"%"</f>
        <v>31%</v>
      </c>
      <c r="Y551" s="16">
        <f t="shared" si="132"/>
        <v>3</v>
      </c>
      <c r="Z5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51" s="11" t="str">
        <f>SUBSTITUTE(Table2[[#This Row],[Time_Spent (hrs)]],"hour","")</f>
        <v xml:space="preserve">1 </v>
      </c>
      <c r="AB551" s="41" t="str">
        <f t="shared" si="139"/>
        <v xml:space="preserve">1 </v>
      </c>
    </row>
    <row r="552" spans="1:28" ht="22.2" customHeight="1" x14ac:dyDescent="0.25">
      <c r="A552" s="11" t="s">
        <v>1377</v>
      </c>
      <c r="B552" s="11" t="s">
        <v>3369</v>
      </c>
      <c r="C552" s="11" t="s">
        <v>1378</v>
      </c>
      <c r="D552" s="11" t="s">
        <v>16</v>
      </c>
      <c r="E552" s="11" t="s">
        <v>41</v>
      </c>
      <c r="F552" s="12">
        <v>43</v>
      </c>
      <c r="G552" s="13" t="s">
        <v>433</v>
      </c>
      <c r="H552" s="11" t="s">
        <v>198</v>
      </c>
      <c r="I552" s="11" t="s">
        <v>19</v>
      </c>
      <c r="J552" s="14">
        <v>0.1</v>
      </c>
      <c r="K552" s="11">
        <v>2</v>
      </c>
      <c r="L552" s="11" t="s">
        <v>27</v>
      </c>
      <c r="M552" s="11">
        <v>6</v>
      </c>
      <c r="N552" s="15">
        <v>44847</v>
      </c>
      <c r="O552" s="16" t="s">
        <v>4116</v>
      </c>
      <c r="P552" s="16" t="s">
        <v>4413</v>
      </c>
      <c r="Q552" s="16" t="s">
        <v>4414</v>
      </c>
      <c r="R552" s="16" t="s">
        <v>4415</v>
      </c>
      <c r="S552" s="16"/>
      <c r="T552" s="16"/>
      <c r="U552" s="16"/>
      <c r="V552" s="16">
        <f>VALUE(SUBSTITUTE(Table2[[#This Row],[Progress (%)]],"%",""))</f>
        <v>0.1</v>
      </c>
      <c r="W552" s="28">
        <f>IF(Table2[[#This Row],[Progress]]&lt;1,Table2[[#This Row],[Progress]]*100,Table2[[#This Row],[Progress]])</f>
        <v>10</v>
      </c>
      <c r="X552" s="28" t="str">
        <f>Table2[[#This Row],[Column8]]&amp;"%"</f>
        <v>10%</v>
      </c>
      <c r="Y552" s="16">
        <f t="shared" si="132"/>
        <v>5</v>
      </c>
      <c r="Z5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552" s="11" t="str">
        <f>SUBSTITUTE(Table2[[#This Row],[Time_Spent (hrs)]],"mins","")</f>
        <v>2</v>
      </c>
      <c r="AB552" s="41" t="str">
        <f t="shared" si="139"/>
        <v>2</v>
      </c>
    </row>
    <row r="553" spans="1:28" ht="22.2" customHeight="1" x14ac:dyDescent="0.25">
      <c r="A553" s="11" t="s">
        <v>1379</v>
      </c>
      <c r="B553" s="11" t="s">
        <v>3370</v>
      </c>
      <c r="C553" s="11" t="s">
        <v>1380</v>
      </c>
      <c r="D553" s="11" t="s">
        <v>69</v>
      </c>
      <c r="E553" s="11" t="s">
        <v>23</v>
      </c>
      <c r="F553" s="12">
        <v>45</v>
      </c>
      <c r="G553" s="13">
        <v>45292</v>
      </c>
      <c r="H553" s="11" t="s">
        <v>198</v>
      </c>
      <c r="I553" s="11" t="s">
        <v>19</v>
      </c>
      <c r="J553" s="14">
        <v>0.57999999999999996</v>
      </c>
      <c r="K553" s="11">
        <v>2</v>
      </c>
      <c r="L553" s="11" t="s">
        <v>27</v>
      </c>
      <c r="M553" s="11">
        <v>6</v>
      </c>
      <c r="N553" s="15">
        <v>45292</v>
      </c>
      <c r="O553" s="16" t="s">
        <v>4931</v>
      </c>
      <c r="P553" s="16" t="s">
        <v>4932</v>
      </c>
      <c r="Q553" s="16" t="s">
        <v>4933</v>
      </c>
      <c r="R553" s="16" t="s">
        <v>4934</v>
      </c>
      <c r="S553" s="16"/>
      <c r="T553" s="16"/>
      <c r="U553" s="16"/>
      <c r="V553" s="16">
        <f>VALUE(SUBSTITUTE(Table2[[#This Row],[Progress (%)]],"%",""))</f>
        <v>0.57999999999999996</v>
      </c>
      <c r="W553" s="28">
        <f>IF(Table2[[#This Row],[Progress]]&lt;1,Table2[[#This Row],[Progress]]*100,Table2[[#This Row],[Progress]])</f>
        <v>57.999999999999993</v>
      </c>
      <c r="X553" s="28" t="str">
        <f>Table2[[#This Row],[Column8]]&amp;"%"</f>
        <v>58%</v>
      </c>
      <c r="Y553" s="16">
        <f t="shared" si="132"/>
        <v>5</v>
      </c>
      <c r="Z5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553" s="11" t="str">
        <f>SUBSTITUTE(Table2[[#This Row],[Time_Spent (hrs)]],"mins","")</f>
        <v>2</v>
      </c>
      <c r="AB553" s="41" t="str">
        <f t="shared" si="139"/>
        <v>2</v>
      </c>
    </row>
    <row r="554" spans="1:28" ht="22.2" customHeight="1" x14ac:dyDescent="0.25">
      <c r="A554" s="11" t="s">
        <v>1381</v>
      </c>
      <c r="B554" s="11" t="s">
        <v>3371</v>
      </c>
      <c r="C554" s="11" t="s">
        <v>1382</v>
      </c>
      <c r="D554" s="11" t="s">
        <v>16</v>
      </c>
      <c r="E554" s="11" t="s">
        <v>41</v>
      </c>
      <c r="F554" s="18">
        <f>32</f>
        <v>32</v>
      </c>
      <c r="G554" s="13" t="s">
        <v>1383</v>
      </c>
      <c r="H554" s="11" t="s">
        <v>53</v>
      </c>
      <c r="I554" s="11" t="s">
        <v>26</v>
      </c>
      <c r="J554" s="14">
        <v>0</v>
      </c>
      <c r="K554" s="11" t="s">
        <v>50</v>
      </c>
      <c r="L554" s="11" t="s">
        <v>33</v>
      </c>
      <c r="M554" s="11">
        <v>4</v>
      </c>
      <c r="N554" s="15">
        <v>45221</v>
      </c>
      <c r="O554" s="16" t="s">
        <v>4921</v>
      </c>
      <c r="P554" s="16"/>
      <c r="Q554" s="16"/>
      <c r="R554" s="16"/>
      <c r="S554" s="16"/>
      <c r="T554" s="16"/>
      <c r="U554" s="16"/>
      <c r="V554" s="16">
        <f>VALUE(SUBSTITUTE(Table2[[#This Row],[Progress (%)]],"%",""))</f>
        <v>0</v>
      </c>
      <c r="W554" s="28">
        <f>IF(Table2[[#This Row],[Progress]]&lt;1,Table2[[#This Row],[Progress]]*100,Table2[[#This Row],[Progress]])</f>
        <v>0</v>
      </c>
      <c r="X554" s="28" t="str">
        <f>Table2[[#This Row],[Column8]]&amp;"%"</f>
        <v>0%</v>
      </c>
      <c r="Y554" s="16">
        <f t="shared" si="132"/>
        <v>2</v>
      </c>
      <c r="Z5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54" s="11" t="str">
        <f>SUBSTITUTE(Table2[[#This Row],[Time_Spent (hrs)]],"minutes","")</f>
        <v xml:space="preserve">120 </v>
      </c>
      <c r="AB554" s="41">
        <f>AA554/60</f>
        <v>2</v>
      </c>
    </row>
    <row r="555" spans="1:28" ht="22.2" customHeight="1" x14ac:dyDescent="0.25">
      <c r="A555" s="11" t="s">
        <v>1384</v>
      </c>
      <c r="B555" s="11" t="s">
        <v>3372</v>
      </c>
      <c r="C555" s="11" t="s">
        <v>1385</v>
      </c>
      <c r="D555" s="11" t="s">
        <v>69</v>
      </c>
      <c r="E555" s="11" t="s">
        <v>36</v>
      </c>
      <c r="F555" s="12">
        <v>20</v>
      </c>
      <c r="G555" s="13" t="s">
        <v>396</v>
      </c>
      <c r="H555" s="11" t="s">
        <v>25</v>
      </c>
      <c r="I555" s="11" t="s">
        <v>26</v>
      </c>
      <c r="J555" s="14">
        <v>0.78</v>
      </c>
      <c r="K555" s="11">
        <v>2</v>
      </c>
      <c r="L555" s="11" t="s">
        <v>33</v>
      </c>
      <c r="M555" s="11">
        <v>3</v>
      </c>
      <c r="N555" s="15">
        <v>45650</v>
      </c>
      <c r="O555" s="16" t="s">
        <v>4381</v>
      </c>
      <c r="P555" s="16" t="s">
        <v>4382</v>
      </c>
      <c r="Q555" s="16" t="s">
        <v>4383</v>
      </c>
      <c r="R555" s="16" t="s">
        <v>4384</v>
      </c>
      <c r="S555" s="16" t="s">
        <v>4385</v>
      </c>
      <c r="T555" s="16" t="s">
        <v>4710</v>
      </c>
      <c r="U555" s="16" t="s">
        <v>4711</v>
      </c>
      <c r="V555" s="16">
        <f>VALUE(SUBSTITUTE(Table2[[#This Row],[Progress (%)]],"%",""))</f>
        <v>0.78</v>
      </c>
      <c r="W555" s="28">
        <f>IF(Table2[[#This Row],[Progress]]&lt;1,Table2[[#This Row],[Progress]]*100,Table2[[#This Row],[Progress]])</f>
        <v>78</v>
      </c>
      <c r="X555" s="28" t="str">
        <f>Table2[[#This Row],[Column8]]&amp;"%"</f>
        <v>78%</v>
      </c>
      <c r="Y555" s="16">
        <f t="shared" si="132"/>
        <v>8</v>
      </c>
      <c r="Z5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555" s="11" t="str">
        <f>SUBSTITUTE(Table2[[#This Row],[Time_Spent (hrs)]],"mins","")</f>
        <v>2</v>
      </c>
      <c r="AB555" s="41" t="str">
        <f t="shared" ref="AB555:AB556" si="140">AA555</f>
        <v>2</v>
      </c>
    </row>
    <row r="556" spans="1:28" ht="22.2" customHeight="1" x14ac:dyDescent="0.25">
      <c r="A556" s="11" t="s">
        <v>1386</v>
      </c>
      <c r="B556" s="11" t="s">
        <v>3373</v>
      </c>
      <c r="C556" s="11" t="s">
        <v>1387</v>
      </c>
      <c r="D556" s="11" t="s">
        <v>16</v>
      </c>
      <c r="E556" s="11" t="s">
        <v>56</v>
      </c>
      <c r="F556" s="18">
        <f>32</f>
        <v>32</v>
      </c>
      <c r="G556" s="13" t="s">
        <v>1388</v>
      </c>
      <c r="H556" s="11" t="s">
        <v>18</v>
      </c>
      <c r="I556" s="11" t="s">
        <v>19</v>
      </c>
      <c r="J556" s="14">
        <v>0.83</v>
      </c>
      <c r="K556" s="11">
        <v>1.5</v>
      </c>
      <c r="L556" s="11" t="s">
        <v>33</v>
      </c>
      <c r="M556" s="11">
        <v>2</v>
      </c>
      <c r="N556" s="15">
        <v>45125</v>
      </c>
      <c r="O556" s="16" t="s">
        <v>4935</v>
      </c>
      <c r="P556" s="16" t="s">
        <v>4936</v>
      </c>
      <c r="Q556" s="16" t="s">
        <v>4937</v>
      </c>
      <c r="R556" s="16"/>
      <c r="S556" s="16"/>
      <c r="T556" s="16"/>
      <c r="U556" s="16"/>
      <c r="V556" s="16">
        <f>VALUE(SUBSTITUTE(Table2[[#This Row],[Progress (%)]],"%",""))</f>
        <v>0.83</v>
      </c>
      <c r="W556" s="28">
        <f>IF(Table2[[#This Row],[Progress]]&lt;1,Table2[[#This Row],[Progress]]*100,Table2[[#This Row],[Progress]])</f>
        <v>83</v>
      </c>
      <c r="X556" s="28" t="str">
        <f>Table2[[#This Row],[Column8]]&amp;"%"</f>
        <v>83%</v>
      </c>
      <c r="Y556" s="16">
        <f t="shared" si="132"/>
        <v>4</v>
      </c>
      <c r="Z5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56" s="11" t="str">
        <f>SUBSTITUTE(Table2[[#This Row],[Time_Spent (hrs)]],"mins","")</f>
        <v>1.5</v>
      </c>
      <c r="AB556" s="41" t="str">
        <f t="shared" si="140"/>
        <v>1.5</v>
      </c>
    </row>
    <row r="557" spans="1:28" ht="22.2" customHeight="1" x14ac:dyDescent="0.25">
      <c r="A557" s="11" t="s">
        <v>1389</v>
      </c>
      <c r="B557" s="11" t="s">
        <v>3374</v>
      </c>
      <c r="C557" s="11" t="s">
        <v>1390</v>
      </c>
      <c r="D557" s="11" t="s">
        <v>16</v>
      </c>
      <c r="E557" s="11" t="s">
        <v>64</v>
      </c>
      <c r="F557" s="12">
        <f>32</f>
        <v>32</v>
      </c>
      <c r="G557" s="13">
        <v>44812</v>
      </c>
      <c r="H557" s="11" t="s">
        <v>18</v>
      </c>
      <c r="I557" s="11" t="s">
        <v>19</v>
      </c>
      <c r="J557" s="14">
        <v>0.56000000000000005</v>
      </c>
      <c r="K557" s="11" t="s">
        <v>20</v>
      </c>
      <c r="L557" s="11" t="s">
        <v>33</v>
      </c>
      <c r="M557" s="11">
        <v>4</v>
      </c>
      <c r="N557" s="15">
        <v>44782</v>
      </c>
      <c r="O557" s="16" t="s">
        <v>4403</v>
      </c>
      <c r="P557" s="16" t="s">
        <v>4404</v>
      </c>
      <c r="Q557" s="16"/>
      <c r="R557" s="16"/>
      <c r="S557" s="16"/>
      <c r="T557" s="16"/>
      <c r="U557" s="16"/>
      <c r="V557" s="16">
        <f>VALUE(SUBSTITUTE(Table2[[#This Row],[Progress (%)]],"%",""))</f>
        <v>0.56000000000000005</v>
      </c>
      <c r="W557" s="28">
        <f>IF(Table2[[#This Row],[Progress]]&lt;1,Table2[[#This Row],[Progress]]*100,Table2[[#This Row],[Progress]])</f>
        <v>56.000000000000007</v>
      </c>
      <c r="X557" s="28" t="str">
        <f>Table2[[#This Row],[Column8]]&amp;"%"</f>
        <v>56%</v>
      </c>
      <c r="Y557" s="16">
        <f t="shared" si="132"/>
        <v>3</v>
      </c>
      <c r="Z5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57" s="11" t="str">
        <f>SUBSTITUTE(Table2[[#This Row],[Time_Spent (hrs)]],"mins","")</f>
        <v xml:space="preserve">90 </v>
      </c>
      <c r="AB557" s="41">
        <f>AA557/60</f>
        <v>1.5</v>
      </c>
    </row>
    <row r="558" spans="1:28" ht="22.2" customHeight="1" x14ac:dyDescent="0.25">
      <c r="A558" s="11" t="s">
        <v>1391</v>
      </c>
      <c r="B558" s="11" t="s">
        <v>3375</v>
      </c>
      <c r="C558" s="11" t="s">
        <v>1392</v>
      </c>
      <c r="D558" s="11" t="s">
        <v>69</v>
      </c>
      <c r="E558" s="11" t="s">
        <v>23</v>
      </c>
      <c r="F558" s="18">
        <f>32</f>
        <v>32</v>
      </c>
      <c r="G558" s="13" t="s">
        <v>1393</v>
      </c>
      <c r="H558" s="11" t="s">
        <v>198</v>
      </c>
      <c r="I558" s="11" t="s">
        <v>19</v>
      </c>
      <c r="J558" s="14">
        <v>0.91</v>
      </c>
      <c r="K558" s="11">
        <v>1.5</v>
      </c>
      <c r="L558" s="11" t="s">
        <v>27</v>
      </c>
      <c r="M558" s="11">
        <v>4</v>
      </c>
      <c r="N558" s="15">
        <v>44761</v>
      </c>
      <c r="O558" s="16"/>
      <c r="P558" s="16"/>
      <c r="Q558" s="16"/>
      <c r="R558" s="16"/>
      <c r="S558" s="16"/>
      <c r="T558" s="16"/>
      <c r="U558" s="16"/>
      <c r="V558" s="16">
        <f>VALUE(SUBSTITUTE(Table2[[#This Row],[Progress (%)]],"%",""))</f>
        <v>0.91</v>
      </c>
      <c r="W558" s="28">
        <f>IF(Table2[[#This Row],[Progress]]&lt;1,Table2[[#This Row],[Progress]]*100,Table2[[#This Row],[Progress]])</f>
        <v>91</v>
      </c>
      <c r="X558" s="28" t="str">
        <f>Table2[[#This Row],[Column8]]&amp;"%"</f>
        <v>91%</v>
      </c>
      <c r="Y558" s="16">
        <f t="shared" si="132"/>
        <v>1</v>
      </c>
      <c r="Z5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58" s="11" t="str">
        <f>SUBSTITUTE(Table2[[#This Row],[Time_Spent (hrs)]],"mins","")</f>
        <v>1.5</v>
      </c>
      <c r="AB558" s="41" t="str">
        <f>AA558</f>
        <v>1.5</v>
      </c>
    </row>
    <row r="559" spans="1:28" ht="22.2" customHeight="1" x14ac:dyDescent="0.25">
      <c r="A559" s="11" t="s">
        <v>1394</v>
      </c>
      <c r="B559" s="11" t="s">
        <v>3376</v>
      </c>
      <c r="C559" s="11" t="s">
        <v>1395</v>
      </c>
      <c r="D559" s="11" t="s">
        <v>16</v>
      </c>
      <c r="E559" s="11" t="s">
        <v>36</v>
      </c>
      <c r="F559" s="18">
        <f>32</f>
        <v>32</v>
      </c>
      <c r="G559" s="13">
        <v>45232</v>
      </c>
      <c r="H559" s="11" t="s">
        <v>25</v>
      </c>
      <c r="I559" s="11" t="s">
        <v>26</v>
      </c>
      <c r="J559" s="14">
        <v>0.67</v>
      </c>
      <c r="K559" s="11" t="s">
        <v>20</v>
      </c>
      <c r="L559" s="11" t="s">
        <v>27</v>
      </c>
      <c r="M559" s="11">
        <v>1</v>
      </c>
      <c r="N559" s="15">
        <v>44968</v>
      </c>
      <c r="O559" s="16" t="s">
        <v>4321</v>
      </c>
      <c r="P559" s="16" t="s">
        <v>4322</v>
      </c>
      <c r="Q559" s="16" t="s">
        <v>4323</v>
      </c>
      <c r="R559" s="16" t="s">
        <v>4324</v>
      </c>
      <c r="S559" s="16" t="s">
        <v>4325</v>
      </c>
      <c r="T559" s="16" t="s">
        <v>4667</v>
      </c>
      <c r="U559" s="16" t="s">
        <v>4909</v>
      </c>
      <c r="V559" s="16">
        <f>VALUE(SUBSTITUTE(Table2[[#This Row],[Progress (%)]],"%",""))</f>
        <v>0.67</v>
      </c>
      <c r="W559" s="28">
        <f>IF(Table2[[#This Row],[Progress]]&lt;1,Table2[[#This Row],[Progress]]*100,Table2[[#This Row],[Progress]])</f>
        <v>67</v>
      </c>
      <c r="X559" s="28" t="str">
        <f>Table2[[#This Row],[Column8]]&amp;"%"</f>
        <v>67%</v>
      </c>
      <c r="Y559" s="16">
        <f t="shared" si="132"/>
        <v>8</v>
      </c>
      <c r="Z5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59" s="11" t="str">
        <f>SUBSTITUTE(Table2[[#This Row],[Time_Spent (hrs)]],"mins","")</f>
        <v xml:space="preserve">90 </v>
      </c>
      <c r="AB559" s="41">
        <f t="shared" ref="AB559:AB562" si="141">AA559/60</f>
        <v>1.5</v>
      </c>
    </row>
    <row r="560" spans="1:28" ht="22.2" customHeight="1" x14ac:dyDescent="0.25">
      <c r="A560" s="11" t="s">
        <v>1396</v>
      </c>
      <c r="B560" s="11" t="s">
        <v>3377</v>
      </c>
      <c r="C560" s="11" t="s">
        <v>1397</v>
      </c>
      <c r="D560" s="11" t="s">
        <v>16</v>
      </c>
      <c r="E560" s="11" t="s">
        <v>41</v>
      </c>
      <c r="F560" s="12">
        <f>32</f>
        <v>32</v>
      </c>
      <c r="G560" s="13">
        <v>44927</v>
      </c>
      <c r="H560" s="11" t="s">
        <v>79</v>
      </c>
      <c r="I560" s="11" t="s">
        <v>47</v>
      </c>
      <c r="J560" s="14">
        <v>0.02</v>
      </c>
      <c r="K560" s="11" t="s">
        <v>50</v>
      </c>
      <c r="L560" s="11" t="s">
        <v>33</v>
      </c>
      <c r="M560" s="11">
        <v>2</v>
      </c>
      <c r="N560" s="15">
        <v>44927</v>
      </c>
      <c r="O560" s="16" t="s">
        <v>4093</v>
      </c>
      <c r="P560" s="16" t="s">
        <v>4094</v>
      </c>
      <c r="Q560" s="16" t="s">
        <v>4095</v>
      </c>
      <c r="R560" s="16" t="s">
        <v>4938</v>
      </c>
      <c r="S560" s="16" t="s">
        <v>4939</v>
      </c>
      <c r="T560" s="16"/>
      <c r="U560" s="16"/>
      <c r="V560" s="16">
        <f>VALUE(SUBSTITUTE(Table2[[#This Row],[Progress (%)]],"%",""))</f>
        <v>0.02</v>
      </c>
      <c r="W560" s="28">
        <f>IF(Table2[[#This Row],[Progress]]&lt;1,Table2[[#This Row],[Progress]]*100,Table2[[#This Row],[Progress]])</f>
        <v>2</v>
      </c>
      <c r="X560" s="28" t="str">
        <f>Table2[[#This Row],[Column8]]&amp;"%"</f>
        <v>2%</v>
      </c>
      <c r="Y560" s="16">
        <f t="shared" si="132"/>
        <v>6</v>
      </c>
      <c r="Z5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60" s="11" t="str">
        <f>SUBSTITUTE(Table2[[#This Row],[Time_Spent (hrs)]],"minutes","")</f>
        <v xml:space="preserve">120 </v>
      </c>
      <c r="AB560" s="41">
        <f t="shared" si="141"/>
        <v>2</v>
      </c>
    </row>
    <row r="561" spans="1:28" ht="22.2" customHeight="1" x14ac:dyDescent="0.25">
      <c r="A561" s="11" t="s">
        <v>1398</v>
      </c>
      <c r="B561" s="11" t="s">
        <v>3378</v>
      </c>
      <c r="C561" s="11" t="s">
        <v>1399</v>
      </c>
      <c r="D561" s="11" t="s">
        <v>16</v>
      </c>
      <c r="E561" s="11" t="s">
        <v>41</v>
      </c>
      <c r="F561" s="12">
        <v>43</v>
      </c>
      <c r="G561" s="13">
        <v>45809</v>
      </c>
      <c r="H561" s="11" t="s">
        <v>57</v>
      </c>
      <c r="I561" s="11" t="s">
        <v>32</v>
      </c>
      <c r="J561" s="14">
        <v>0.92</v>
      </c>
      <c r="K561" s="11" t="s">
        <v>20</v>
      </c>
      <c r="L561" s="11" t="s">
        <v>27</v>
      </c>
      <c r="M561" s="17"/>
      <c r="N561" s="15">
        <v>45663</v>
      </c>
      <c r="O561" s="16" t="s">
        <v>4940</v>
      </c>
      <c r="P561" s="16" t="s">
        <v>4210</v>
      </c>
      <c r="Q561" s="16" t="s">
        <v>4211</v>
      </c>
      <c r="R561" s="16" t="s">
        <v>4212</v>
      </c>
      <c r="S561" s="16" t="s">
        <v>4213</v>
      </c>
      <c r="T561" s="16" t="s">
        <v>4608</v>
      </c>
      <c r="U561" s="16" t="s">
        <v>4208</v>
      </c>
      <c r="V561" s="16">
        <f>VALUE(SUBSTITUTE(Table2[[#This Row],[Progress (%)]],"%",""))</f>
        <v>0.92</v>
      </c>
      <c r="W561" s="28">
        <f>IF(Table2[[#This Row],[Progress]]&lt;1,Table2[[#This Row],[Progress]]*100,Table2[[#This Row],[Progress]])</f>
        <v>92</v>
      </c>
      <c r="X561" s="28" t="str">
        <f>Table2[[#This Row],[Column8]]&amp;"%"</f>
        <v>92%</v>
      </c>
      <c r="Y561" s="16">
        <f t="shared" si="132"/>
        <v>8</v>
      </c>
      <c r="Z5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561" s="11" t="str">
        <f>SUBSTITUTE(Table2[[#This Row],[Time_Spent (hrs)]],"mins","")</f>
        <v xml:space="preserve">90 </v>
      </c>
      <c r="AB561" s="41">
        <f t="shared" si="141"/>
        <v>1.5</v>
      </c>
    </row>
    <row r="562" spans="1:28" ht="22.2" customHeight="1" x14ac:dyDescent="0.25">
      <c r="A562" s="11" t="s">
        <v>1400</v>
      </c>
      <c r="B562" s="11" t="s">
        <v>3379</v>
      </c>
      <c r="C562" s="11" t="s">
        <v>1401</v>
      </c>
      <c r="D562" s="11" t="s">
        <v>16</v>
      </c>
      <c r="E562" s="11" t="s">
        <v>36</v>
      </c>
      <c r="F562" s="12">
        <v>25</v>
      </c>
      <c r="G562" s="13">
        <v>45391</v>
      </c>
      <c r="H562" s="11" t="s">
        <v>37</v>
      </c>
      <c r="I562" s="11" t="s">
        <v>19</v>
      </c>
      <c r="J562" s="14">
        <v>0.2</v>
      </c>
      <c r="K562" s="11" t="s">
        <v>20</v>
      </c>
      <c r="L562" s="11" t="s">
        <v>27</v>
      </c>
      <c r="M562" s="11">
        <v>5</v>
      </c>
      <c r="N562" s="15">
        <v>45539</v>
      </c>
      <c r="O562" s="16" t="s">
        <v>4286</v>
      </c>
      <c r="P562" s="16" t="s">
        <v>4244</v>
      </c>
      <c r="Q562" s="16" t="s">
        <v>4245</v>
      </c>
      <c r="R562" s="16" t="s">
        <v>4246</v>
      </c>
      <c r="S562" s="16" t="s">
        <v>4247</v>
      </c>
      <c r="T562" s="16" t="s">
        <v>4248</v>
      </c>
      <c r="U562" s="16" t="s">
        <v>4249</v>
      </c>
      <c r="V562" s="16">
        <f>VALUE(SUBSTITUTE(Table2[[#This Row],[Progress (%)]],"%",""))</f>
        <v>0.2</v>
      </c>
      <c r="W562" s="28">
        <f>IF(Table2[[#This Row],[Progress]]&lt;1,Table2[[#This Row],[Progress]]*100,Table2[[#This Row],[Progress]])</f>
        <v>20</v>
      </c>
      <c r="X562" s="28" t="str">
        <f>Table2[[#This Row],[Column8]]&amp;"%"</f>
        <v>20%</v>
      </c>
      <c r="Y562" s="16">
        <f t="shared" si="132"/>
        <v>8</v>
      </c>
      <c r="Z5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62" s="11" t="str">
        <f>SUBSTITUTE(Table2[[#This Row],[Time_Spent (hrs)]],"mins","")</f>
        <v xml:space="preserve">90 </v>
      </c>
      <c r="AB562" s="41">
        <f t="shared" si="141"/>
        <v>1.5</v>
      </c>
    </row>
    <row r="563" spans="1:28" ht="22.2" customHeight="1" x14ac:dyDescent="0.25">
      <c r="A563" s="11" t="s">
        <v>1402</v>
      </c>
      <c r="B563" s="11" t="s">
        <v>3380</v>
      </c>
      <c r="C563" s="11" t="s">
        <v>1403</v>
      </c>
      <c r="D563" s="11" t="s">
        <v>16</v>
      </c>
      <c r="E563" s="11" t="s">
        <v>64</v>
      </c>
      <c r="F563" s="12">
        <f>32</f>
        <v>32</v>
      </c>
      <c r="G563" s="13" t="s">
        <v>1404</v>
      </c>
      <c r="H563" s="11" t="s">
        <v>42</v>
      </c>
      <c r="I563" s="11" t="s">
        <v>32</v>
      </c>
      <c r="J563" s="14">
        <v>0.64</v>
      </c>
      <c r="K563" s="11" t="s">
        <v>38</v>
      </c>
      <c r="L563" s="11" t="s">
        <v>27</v>
      </c>
      <c r="M563" s="11">
        <v>1</v>
      </c>
      <c r="N563" s="15">
        <v>45105</v>
      </c>
      <c r="O563" s="16" t="s">
        <v>4766</v>
      </c>
      <c r="P563" s="16" t="s">
        <v>4827</v>
      </c>
      <c r="Q563" s="16" t="s">
        <v>4616</v>
      </c>
      <c r="R563" s="16" t="s">
        <v>4617</v>
      </c>
      <c r="S563" s="16" t="s">
        <v>4618</v>
      </c>
      <c r="T563" s="16"/>
      <c r="U563" s="16"/>
      <c r="V563" s="16">
        <f>VALUE(SUBSTITUTE(Table2[[#This Row],[Progress (%)]],"%",""))</f>
        <v>0.64</v>
      </c>
      <c r="W563" s="28">
        <f>IF(Table2[[#This Row],[Progress]]&lt;1,Table2[[#This Row],[Progress]]*100,Table2[[#This Row],[Progress]])</f>
        <v>64</v>
      </c>
      <c r="X563" s="28" t="str">
        <f>Table2[[#This Row],[Column8]]&amp;"%"</f>
        <v>64%</v>
      </c>
      <c r="Y563" s="16">
        <f t="shared" si="132"/>
        <v>6</v>
      </c>
      <c r="Z5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63" s="11" t="str">
        <f>SUBSTITUTE(Table2[[#This Row],[Time_Spent (hrs)]],"hour","")</f>
        <v xml:space="preserve">1 </v>
      </c>
      <c r="AB563" s="41" t="str">
        <f>AA563</f>
        <v xml:space="preserve">1 </v>
      </c>
    </row>
    <row r="564" spans="1:28" ht="22.2" customHeight="1" x14ac:dyDescent="0.25">
      <c r="A564" s="11" t="s">
        <v>1405</v>
      </c>
      <c r="B564" s="11" t="s">
        <v>3381</v>
      </c>
      <c r="C564" s="11" t="s">
        <v>1406</v>
      </c>
      <c r="D564" s="11" t="s">
        <v>16</v>
      </c>
      <c r="E564" s="11" t="s">
        <v>23</v>
      </c>
      <c r="F564" s="18">
        <f>32</f>
        <v>32</v>
      </c>
      <c r="G564" s="13" t="s">
        <v>1407</v>
      </c>
      <c r="H564" s="11" t="s">
        <v>42</v>
      </c>
      <c r="I564" s="11" t="s">
        <v>32</v>
      </c>
      <c r="J564" s="14">
        <v>0.19</v>
      </c>
      <c r="K564" s="11">
        <v>45</v>
      </c>
      <c r="L564" s="11" t="s">
        <v>27</v>
      </c>
      <c r="M564" s="11">
        <v>6</v>
      </c>
      <c r="N564" s="15">
        <v>44702</v>
      </c>
      <c r="O564" s="16"/>
      <c r="P564" s="16"/>
      <c r="Q564" s="16"/>
      <c r="R564" s="16"/>
      <c r="S564" s="16"/>
      <c r="T564" s="16"/>
      <c r="U564" s="16"/>
      <c r="V564" s="16">
        <f>VALUE(SUBSTITUTE(Table2[[#This Row],[Progress (%)]],"%",""))</f>
        <v>0.19</v>
      </c>
      <c r="W564" s="28">
        <f>IF(Table2[[#This Row],[Progress]]&lt;1,Table2[[#This Row],[Progress]]*100,Table2[[#This Row],[Progress]])</f>
        <v>19</v>
      </c>
      <c r="X564" s="28" t="str">
        <f>Table2[[#This Row],[Column8]]&amp;"%"</f>
        <v>19%</v>
      </c>
      <c r="Y564" s="16">
        <f t="shared" si="132"/>
        <v>1</v>
      </c>
      <c r="Z5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64" s="11" t="str">
        <f>SUBSTITUTE(Table2[[#This Row],[Time_Spent (hrs)]],"mins","")</f>
        <v>45</v>
      </c>
      <c r="AB564" s="41">
        <f t="shared" ref="AB564:AB566" si="142">AA564/60</f>
        <v>0.75</v>
      </c>
    </row>
    <row r="565" spans="1:28" ht="22.2" customHeight="1" x14ac:dyDescent="0.25">
      <c r="A565" s="11" t="s">
        <v>1408</v>
      </c>
      <c r="B565" s="11" t="s">
        <v>3382</v>
      </c>
      <c r="C565" s="11" t="s">
        <v>1409</v>
      </c>
      <c r="D565" s="11" t="s">
        <v>16</v>
      </c>
      <c r="E565" s="11" t="s">
        <v>41</v>
      </c>
      <c r="F565" s="18">
        <f>32</f>
        <v>32</v>
      </c>
      <c r="G565" s="13" t="s">
        <v>1299</v>
      </c>
      <c r="H565" s="11" t="s">
        <v>37</v>
      </c>
      <c r="I565" s="11" t="s">
        <v>19</v>
      </c>
      <c r="J565" s="14">
        <v>0.13</v>
      </c>
      <c r="K565" s="11">
        <v>45</v>
      </c>
      <c r="L565" s="11" t="s">
        <v>27</v>
      </c>
      <c r="M565" s="11">
        <v>2</v>
      </c>
      <c r="N565" s="15">
        <v>45734</v>
      </c>
      <c r="O565" s="16" t="s">
        <v>4901</v>
      </c>
      <c r="P565" s="16"/>
      <c r="Q565" s="16"/>
      <c r="R565" s="16"/>
      <c r="S565" s="16"/>
      <c r="T565" s="16"/>
      <c r="U565" s="16"/>
      <c r="V565" s="16">
        <f>VALUE(SUBSTITUTE(Table2[[#This Row],[Progress (%)]],"%",""))</f>
        <v>0.13</v>
      </c>
      <c r="W565" s="28">
        <f>IF(Table2[[#This Row],[Progress]]&lt;1,Table2[[#This Row],[Progress]]*100,Table2[[#This Row],[Progress]])</f>
        <v>13</v>
      </c>
      <c r="X565" s="28" t="str">
        <f>Table2[[#This Row],[Column8]]&amp;"%"</f>
        <v>13%</v>
      </c>
      <c r="Y565" s="16">
        <f t="shared" si="132"/>
        <v>2</v>
      </c>
      <c r="Z5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65" s="11" t="str">
        <f>SUBSTITUTE(Table2[[#This Row],[Time_Spent (hrs)]],"mins","")</f>
        <v>45</v>
      </c>
      <c r="AB565" s="41">
        <f t="shared" si="142"/>
        <v>0.75</v>
      </c>
    </row>
    <row r="566" spans="1:28" ht="22.2" customHeight="1" x14ac:dyDescent="0.25">
      <c r="A566" s="11" t="s">
        <v>1410</v>
      </c>
      <c r="B566" s="11" t="s">
        <v>3383</v>
      </c>
      <c r="C566" s="11" t="s">
        <v>1411</v>
      </c>
      <c r="D566" s="11" t="s">
        <v>16</v>
      </c>
      <c r="E566" s="11" t="s">
        <v>56</v>
      </c>
      <c r="F566" s="12">
        <v>42</v>
      </c>
      <c r="G566" s="13">
        <v>45993</v>
      </c>
      <c r="H566" s="11" t="s">
        <v>79</v>
      </c>
      <c r="I566" s="11" t="s">
        <v>47</v>
      </c>
      <c r="J566" s="14">
        <v>0.42</v>
      </c>
      <c r="K566" s="11" t="s">
        <v>20</v>
      </c>
      <c r="L566" s="11" t="s">
        <v>33</v>
      </c>
      <c r="M566" s="11">
        <v>6</v>
      </c>
      <c r="N566" s="15">
        <v>45700</v>
      </c>
      <c r="O566" s="16" t="s">
        <v>4819</v>
      </c>
      <c r="P566" s="16"/>
      <c r="Q566" s="16"/>
      <c r="R566" s="16"/>
      <c r="S566" s="16"/>
      <c r="T566" s="16"/>
      <c r="U566" s="16"/>
      <c r="V566" s="16">
        <f>VALUE(SUBSTITUTE(Table2[[#This Row],[Progress (%)]],"%",""))</f>
        <v>0.42</v>
      </c>
      <c r="W566" s="28">
        <f>IF(Table2[[#This Row],[Progress]]&lt;1,Table2[[#This Row],[Progress]]*100,Table2[[#This Row],[Progress]])</f>
        <v>42</v>
      </c>
      <c r="X566" s="28" t="str">
        <f>Table2[[#This Row],[Column8]]&amp;"%"</f>
        <v>42%</v>
      </c>
      <c r="Y566" s="16">
        <f t="shared" si="132"/>
        <v>2</v>
      </c>
      <c r="Z5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566" s="11" t="str">
        <f>SUBSTITUTE(Table2[[#This Row],[Time_Spent (hrs)]],"mins","")</f>
        <v xml:space="preserve">90 </v>
      </c>
      <c r="AB566" s="41">
        <f t="shared" si="142"/>
        <v>1.5</v>
      </c>
    </row>
    <row r="567" spans="1:28" ht="22.2" customHeight="1" x14ac:dyDescent="0.25">
      <c r="A567" s="11" t="s">
        <v>1412</v>
      </c>
      <c r="B567" s="11" t="s">
        <v>3384</v>
      </c>
      <c r="C567" s="11" t="s">
        <v>1413</v>
      </c>
      <c r="D567" s="11" t="s">
        <v>16</v>
      </c>
      <c r="E567" s="11" t="s">
        <v>41</v>
      </c>
      <c r="F567" s="12">
        <f>32</f>
        <v>32</v>
      </c>
      <c r="G567" s="13">
        <v>44810</v>
      </c>
      <c r="H567" s="11" t="s">
        <v>42</v>
      </c>
      <c r="I567" s="11" t="s">
        <v>32</v>
      </c>
      <c r="J567" s="14">
        <v>0.91</v>
      </c>
      <c r="K567" s="11">
        <v>1.5</v>
      </c>
      <c r="L567" s="11" t="s">
        <v>33</v>
      </c>
      <c r="M567" s="11">
        <v>6</v>
      </c>
      <c r="N567" s="15">
        <v>44721</v>
      </c>
      <c r="O567" s="16" t="s">
        <v>4941</v>
      </c>
      <c r="P567" s="16" t="s">
        <v>4942</v>
      </c>
      <c r="Q567" s="16"/>
      <c r="R567" s="16"/>
      <c r="S567" s="16"/>
      <c r="T567" s="16"/>
      <c r="U567" s="16"/>
      <c r="V567" s="16">
        <f>VALUE(SUBSTITUTE(Table2[[#This Row],[Progress (%)]],"%",""))</f>
        <v>0.91</v>
      </c>
      <c r="W567" s="28">
        <f>IF(Table2[[#This Row],[Progress]]&lt;1,Table2[[#This Row],[Progress]]*100,Table2[[#This Row],[Progress]])</f>
        <v>91</v>
      </c>
      <c r="X567" s="28" t="str">
        <f>Table2[[#This Row],[Column8]]&amp;"%"</f>
        <v>91%</v>
      </c>
      <c r="Y567" s="16">
        <f t="shared" si="132"/>
        <v>3</v>
      </c>
      <c r="Z5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67" s="11" t="str">
        <f>SUBSTITUTE(Table2[[#This Row],[Time_Spent (hrs)]],"mins","")</f>
        <v>1.5</v>
      </c>
      <c r="AB567" s="41" t="str">
        <f>AA567</f>
        <v>1.5</v>
      </c>
    </row>
    <row r="568" spans="1:28" ht="22.2" customHeight="1" x14ac:dyDescent="0.25">
      <c r="A568" s="11" t="s">
        <v>1414</v>
      </c>
      <c r="B568" s="11" t="s">
        <v>3385</v>
      </c>
      <c r="C568" s="11" t="s">
        <v>1415</v>
      </c>
      <c r="D568" s="11" t="s">
        <v>16</v>
      </c>
      <c r="E568" s="11" t="s">
        <v>41</v>
      </c>
      <c r="F568" s="12">
        <v>42</v>
      </c>
      <c r="G568" s="13" t="s">
        <v>1416</v>
      </c>
      <c r="H568" s="11" t="s">
        <v>111</v>
      </c>
      <c r="I568" s="11" t="s">
        <v>98</v>
      </c>
      <c r="J568" s="14">
        <v>0.66</v>
      </c>
      <c r="K568" s="11" t="s">
        <v>50</v>
      </c>
      <c r="L568" s="11" t="s">
        <v>27</v>
      </c>
      <c r="M568" s="11">
        <v>6</v>
      </c>
      <c r="N568" s="15">
        <v>44856</v>
      </c>
      <c r="O568" s="16" t="s">
        <v>4943</v>
      </c>
      <c r="P568" s="16" t="s">
        <v>4544</v>
      </c>
      <c r="Q568" s="16" t="s">
        <v>4545</v>
      </c>
      <c r="R568" s="16" t="s">
        <v>4546</v>
      </c>
      <c r="S568" s="16" t="s">
        <v>4547</v>
      </c>
      <c r="T568" s="16" t="s">
        <v>4548</v>
      </c>
      <c r="U568" s="16"/>
      <c r="V568" s="16">
        <f>VALUE(SUBSTITUTE(Table2[[#This Row],[Progress (%)]],"%",""))</f>
        <v>0.66</v>
      </c>
      <c r="W568" s="28">
        <f>IF(Table2[[#This Row],[Progress]]&lt;1,Table2[[#This Row],[Progress]]*100,Table2[[#This Row],[Progress]])</f>
        <v>66</v>
      </c>
      <c r="X568" s="28" t="str">
        <f>Table2[[#This Row],[Column8]]&amp;"%"</f>
        <v>66%</v>
      </c>
      <c r="Y568" s="16">
        <f t="shared" si="132"/>
        <v>7</v>
      </c>
      <c r="Z5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568" s="11" t="str">
        <f>SUBSTITUTE(Table2[[#This Row],[Time_Spent (hrs)]],"minutes","")</f>
        <v xml:space="preserve">120 </v>
      </c>
      <c r="AB568" s="41">
        <f>AA568/60</f>
        <v>2</v>
      </c>
    </row>
    <row r="569" spans="1:28" ht="22.2" customHeight="1" x14ac:dyDescent="0.25">
      <c r="A569" s="11" t="s">
        <v>1417</v>
      </c>
      <c r="B569" s="11" t="s">
        <v>3386</v>
      </c>
      <c r="C569" s="11" t="s">
        <v>1418</v>
      </c>
      <c r="D569" s="11" t="s">
        <v>69</v>
      </c>
      <c r="E569" s="11" t="s">
        <v>41</v>
      </c>
      <c r="F569" s="12">
        <v>36</v>
      </c>
      <c r="G569" s="13">
        <v>45540</v>
      </c>
      <c r="H569" s="11" t="s">
        <v>18</v>
      </c>
      <c r="I569" s="11" t="s">
        <v>19</v>
      </c>
      <c r="J569" s="14">
        <v>0.98</v>
      </c>
      <c r="K569" s="11">
        <v>2</v>
      </c>
      <c r="L569" s="11" t="s">
        <v>33</v>
      </c>
      <c r="M569" s="11">
        <v>2</v>
      </c>
      <c r="N569" s="15">
        <v>45421</v>
      </c>
      <c r="O569" s="16" t="s">
        <v>4140</v>
      </c>
      <c r="P569" s="16" t="s">
        <v>4674</v>
      </c>
      <c r="Q569" s="16" t="s">
        <v>4495</v>
      </c>
      <c r="R569" s="16" t="s">
        <v>4496</v>
      </c>
      <c r="S569" s="16" t="s">
        <v>4497</v>
      </c>
      <c r="T569" s="16"/>
      <c r="U569" s="16"/>
      <c r="V569" s="16">
        <f>VALUE(SUBSTITUTE(Table2[[#This Row],[Progress (%)]],"%",""))</f>
        <v>0.98</v>
      </c>
      <c r="W569" s="28">
        <f>IF(Table2[[#This Row],[Progress]]&lt;1,Table2[[#This Row],[Progress]]*100,Table2[[#This Row],[Progress]])</f>
        <v>98</v>
      </c>
      <c r="X569" s="28" t="str">
        <f>Table2[[#This Row],[Column8]]&amp;"%"</f>
        <v>98%</v>
      </c>
      <c r="Y569" s="16">
        <f t="shared" si="132"/>
        <v>6</v>
      </c>
      <c r="Z5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69" s="11" t="str">
        <f>SUBSTITUTE(Table2[[#This Row],[Time_Spent (hrs)]],"mins","")</f>
        <v>2</v>
      </c>
      <c r="AB569" s="41" t="str">
        <f>AA569</f>
        <v>2</v>
      </c>
    </row>
    <row r="570" spans="1:28" ht="22.2" customHeight="1" x14ac:dyDescent="0.25">
      <c r="A570" s="11" t="s">
        <v>1419</v>
      </c>
      <c r="B570" s="11" t="s">
        <v>3387</v>
      </c>
      <c r="C570" s="11" t="s">
        <v>1420</v>
      </c>
      <c r="D570" s="11" t="s">
        <v>16</v>
      </c>
      <c r="E570" s="11" t="s">
        <v>23</v>
      </c>
      <c r="F570" s="18">
        <f>32</f>
        <v>32</v>
      </c>
      <c r="G570" s="13" t="s">
        <v>1231</v>
      </c>
      <c r="H570" s="11" t="s">
        <v>53</v>
      </c>
      <c r="I570" s="11" t="s">
        <v>26</v>
      </c>
      <c r="J570" s="14">
        <v>0.89</v>
      </c>
      <c r="K570" s="11" t="s">
        <v>50</v>
      </c>
      <c r="L570" s="11" t="s">
        <v>27</v>
      </c>
      <c r="M570" s="11">
        <v>5</v>
      </c>
      <c r="N570" s="15">
        <v>45335</v>
      </c>
      <c r="O570" s="16" t="s">
        <v>4883</v>
      </c>
      <c r="P570" s="16" t="s">
        <v>4884</v>
      </c>
      <c r="Q570" s="16" t="s">
        <v>4720</v>
      </c>
      <c r="R570" s="16" t="s">
        <v>4721</v>
      </c>
      <c r="S570" s="16" t="s">
        <v>4722</v>
      </c>
      <c r="T570" s="16" t="s">
        <v>4723</v>
      </c>
      <c r="U570" s="16"/>
      <c r="V570" s="16">
        <f>VALUE(SUBSTITUTE(Table2[[#This Row],[Progress (%)]],"%",""))</f>
        <v>0.89</v>
      </c>
      <c r="W570" s="28">
        <f>IF(Table2[[#This Row],[Progress]]&lt;1,Table2[[#This Row],[Progress]]*100,Table2[[#This Row],[Progress]])</f>
        <v>89</v>
      </c>
      <c r="X570" s="28" t="str">
        <f>Table2[[#This Row],[Column8]]&amp;"%"</f>
        <v>89%</v>
      </c>
      <c r="Y570" s="16">
        <f t="shared" si="132"/>
        <v>7</v>
      </c>
      <c r="Z5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70" s="11" t="str">
        <f>SUBSTITUTE(Table2[[#This Row],[Time_Spent (hrs)]],"minutes","")</f>
        <v xml:space="preserve">120 </v>
      </c>
      <c r="AB570" s="41">
        <f t="shared" ref="AB570:AB573" si="143">AA570/60</f>
        <v>2</v>
      </c>
    </row>
    <row r="571" spans="1:28" ht="22.2" customHeight="1" x14ac:dyDescent="0.25">
      <c r="A571" s="11" t="s">
        <v>1421</v>
      </c>
      <c r="B571" s="11" t="s">
        <v>3388</v>
      </c>
      <c r="C571" s="11" t="s">
        <v>1422</v>
      </c>
      <c r="D571" s="11" t="s">
        <v>16</v>
      </c>
      <c r="E571" s="11" t="s">
        <v>56</v>
      </c>
      <c r="F571" s="12">
        <v>42</v>
      </c>
      <c r="G571" s="13" t="s">
        <v>1318</v>
      </c>
      <c r="H571" s="11" t="s">
        <v>97</v>
      </c>
      <c r="I571" s="11" t="s">
        <v>98</v>
      </c>
      <c r="J571" s="14">
        <v>0.69</v>
      </c>
      <c r="K571" s="11" t="s">
        <v>50</v>
      </c>
      <c r="L571" s="11" t="s">
        <v>27</v>
      </c>
      <c r="M571" s="11">
        <v>5</v>
      </c>
      <c r="N571" s="15">
        <v>44850</v>
      </c>
      <c r="O571" s="16" t="s">
        <v>4794</v>
      </c>
      <c r="P571" s="16" t="s">
        <v>4372</v>
      </c>
      <c r="Q571" s="16" t="s">
        <v>4373</v>
      </c>
      <c r="R571" s="16" t="s">
        <v>4374</v>
      </c>
      <c r="S571" s="16" t="s">
        <v>4200</v>
      </c>
      <c r="T571" s="16" t="s">
        <v>4375</v>
      </c>
      <c r="U571" s="16"/>
      <c r="V571" s="16">
        <f>VALUE(SUBSTITUTE(Table2[[#This Row],[Progress (%)]],"%",""))</f>
        <v>0.69</v>
      </c>
      <c r="W571" s="28">
        <f>IF(Table2[[#This Row],[Progress]]&lt;1,Table2[[#This Row],[Progress]]*100,Table2[[#This Row],[Progress]])</f>
        <v>69</v>
      </c>
      <c r="X571" s="28" t="str">
        <f>Table2[[#This Row],[Column8]]&amp;"%"</f>
        <v>69%</v>
      </c>
      <c r="Y571" s="16">
        <f t="shared" si="132"/>
        <v>7</v>
      </c>
      <c r="Z5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571" s="11" t="str">
        <f>SUBSTITUTE(Table2[[#This Row],[Time_Spent (hrs)]],"minutes","")</f>
        <v xml:space="preserve">120 </v>
      </c>
      <c r="AB571" s="41">
        <f t="shared" si="143"/>
        <v>2</v>
      </c>
    </row>
    <row r="572" spans="1:28" ht="22.2" customHeight="1" x14ac:dyDescent="0.25">
      <c r="A572" s="11" t="s">
        <v>1423</v>
      </c>
      <c r="B572" s="11" t="s">
        <v>3389</v>
      </c>
      <c r="C572" s="11" t="s">
        <v>1424</v>
      </c>
      <c r="D572" s="11" t="s">
        <v>16</v>
      </c>
      <c r="E572" s="11" t="s">
        <v>56</v>
      </c>
      <c r="F572" s="12">
        <f>32</f>
        <v>32</v>
      </c>
      <c r="G572" s="13">
        <v>45544</v>
      </c>
      <c r="H572" s="11" t="s">
        <v>37</v>
      </c>
      <c r="I572" s="11" t="s">
        <v>19</v>
      </c>
      <c r="J572" s="14">
        <v>0.94</v>
      </c>
      <c r="K572" s="11" t="s">
        <v>50</v>
      </c>
      <c r="L572" s="11" t="s">
        <v>27</v>
      </c>
      <c r="M572" s="11">
        <v>2</v>
      </c>
      <c r="N572" s="15">
        <v>45544</v>
      </c>
      <c r="O572" s="16" t="s">
        <v>4261</v>
      </c>
      <c r="P572" s="16" t="s">
        <v>4757</v>
      </c>
      <c r="Q572" s="16" t="s">
        <v>4229</v>
      </c>
      <c r="R572" s="16" t="s">
        <v>4230</v>
      </c>
      <c r="S572" s="16" t="s">
        <v>4595</v>
      </c>
      <c r="T572" s="16"/>
      <c r="U572" s="16"/>
      <c r="V572" s="16">
        <f>VALUE(SUBSTITUTE(Table2[[#This Row],[Progress (%)]],"%",""))</f>
        <v>0.94</v>
      </c>
      <c r="W572" s="28">
        <f>IF(Table2[[#This Row],[Progress]]&lt;1,Table2[[#This Row],[Progress]]*100,Table2[[#This Row],[Progress]])</f>
        <v>94</v>
      </c>
      <c r="X572" s="28" t="str">
        <f>Table2[[#This Row],[Column8]]&amp;"%"</f>
        <v>94%</v>
      </c>
      <c r="Y572" s="16">
        <f t="shared" si="132"/>
        <v>6</v>
      </c>
      <c r="Z5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72" s="11" t="str">
        <f>SUBSTITUTE(Table2[[#This Row],[Time_Spent (hrs)]],"minutes","")</f>
        <v xml:space="preserve">120 </v>
      </c>
      <c r="AB572" s="41">
        <f t="shared" si="143"/>
        <v>2</v>
      </c>
    </row>
    <row r="573" spans="1:28" ht="22.2" customHeight="1" x14ac:dyDescent="0.25">
      <c r="A573" s="11" t="s">
        <v>1425</v>
      </c>
      <c r="B573" s="11" t="s">
        <v>3390</v>
      </c>
      <c r="C573" s="11" t="s">
        <v>1426</v>
      </c>
      <c r="D573" s="11" t="s">
        <v>16</v>
      </c>
      <c r="E573" s="11" t="s">
        <v>23</v>
      </c>
      <c r="F573" s="18">
        <f>32</f>
        <v>32</v>
      </c>
      <c r="G573" s="13">
        <v>45211</v>
      </c>
      <c r="H573" s="11" t="s">
        <v>156</v>
      </c>
      <c r="I573" s="11" t="s">
        <v>98</v>
      </c>
      <c r="J573" s="14">
        <v>0.3</v>
      </c>
      <c r="K573" s="11">
        <v>45</v>
      </c>
      <c r="L573" s="11" t="s">
        <v>27</v>
      </c>
      <c r="M573" s="11">
        <v>6</v>
      </c>
      <c r="N573" s="20">
        <v>45211</v>
      </c>
      <c r="O573" s="16"/>
      <c r="P573" s="16"/>
      <c r="Q573" s="16"/>
      <c r="R573" s="16"/>
      <c r="S573" s="16"/>
      <c r="T573" s="16"/>
      <c r="U573" s="16"/>
      <c r="V573" s="16">
        <f>VALUE(SUBSTITUTE(Table2[[#This Row],[Progress (%)]],"%",""))</f>
        <v>0.3</v>
      </c>
      <c r="W573" s="28">
        <f>IF(Table2[[#This Row],[Progress]]&lt;1,Table2[[#This Row],[Progress]]*100,Table2[[#This Row],[Progress]])</f>
        <v>30</v>
      </c>
      <c r="X573" s="28" t="str">
        <f>Table2[[#This Row],[Column8]]&amp;"%"</f>
        <v>30%</v>
      </c>
      <c r="Y573" s="16">
        <f t="shared" si="132"/>
        <v>1</v>
      </c>
      <c r="Z5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73" s="11" t="str">
        <f>SUBSTITUTE(Table2[[#This Row],[Time_Spent (hrs)]],"mins","")</f>
        <v>45</v>
      </c>
      <c r="AB573" s="41">
        <f t="shared" si="143"/>
        <v>0.75</v>
      </c>
    </row>
    <row r="574" spans="1:28" ht="22.2" customHeight="1" x14ac:dyDescent="0.25">
      <c r="A574" s="11" t="s">
        <v>1427</v>
      </c>
      <c r="B574" s="11" t="s">
        <v>3391</v>
      </c>
      <c r="C574" s="11" t="s">
        <v>87</v>
      </c>
      <c r="D574" s="11" t="s">
        <v>16</v>
      </c>
      <c r="E574" s="11" t="s">
        <v>64</v>
      </c>
      <c r="F574" s="12">
        <f>32</f>
        <v>32</v>
      </c>
      <c r="G574" s="13" t="s">
        <v>1428</v>
      </c>
      <c r="H574" s="11" t="s">
        <v>31</v>
      </c>
      <c r="I574" s="11" t="s">
        <v>32</v>
      </c>
      <c r="J574" s="14">
        <v>0.56999999999999995</v>
      </c>
      <c r="K574" s="11" t="s">
        <v>38</v>
      </c>
      <c r="L574" s="11" t="s">
        <v>27</v>
      </c>
      <c r="M574" s="11">
        <v>3</v>
      </c>
      <c r="N574" s="15">
        <v>45680</v>
      </c>
      <c r="O574" s="16"/>
      <c r="P574" s="16"/>
      <c r="Q574" s="16"/>
      <c r="R574" s="16"/>
      <c r="S574" s="16"/>
      <c r="T574" s="16"/>
      <c r="U574" s="16"/>
      <c r="V574" s="16">
        <f>VALUE(SUBSTITUTE(Table2[[#This Row],[Progress (%)]],"%",""))</f>
        <v>0.56999999999999995</v>
      </c>
      <c r="W574" s="28">
        <f>IF(Table2[[#This Row],[Progress]]&lt;1,Table2[[#This Row],[Progress]]*100,Table2[[#This Row],[Progress]])</f>
        <v>56.999999999999993</v>
      </c>
      <c r="X574" s="28" t="str">
        <f>Table2[[#This Row],[Column8]]&amp;"%"</f>
        <v>57%</v>
      </c>
      <c r="Y574" s="16">
        <f t="shared" si="132"/>
        <v>1</v>
      </c>
      <c r="Z5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74" s="11" t="str">
        <f>SUBSTITUTE(Table2[[#This Row],[Time_Spent (hrs)]],"hour","")</f>
        <v xml:space="preserve">1 </v>
      </c>
      <c r="AB574" s="41" t="str">
        <f t="shared" ref="AB574:AB576" si="144">AA574</f>
        <v xml:space="preserve">1 </v>
      </c>
    </row>
    <row r="575" spans="1:28" ht="22.2" customHeight="1" x14ac:dyDescent="0.25">
      <c r="A575" s="11" t="s">
        <v>1429</v>
      </c>
      <c r="B575" s="11" t="s">
        <v>3392</v>
      </c>
      <c r="C575" s="11" t="s">
        <v>1430</v>
      </c>
      <c r="D575" s="11" t="s">
        <v>69</v>
      </c>
      <c r="E575" s="11" t="s">
        <v>56</v>
      </c>
      <c r="F575" s="12">
        <f>32</f>
        <v>32</v>
      </c>
      <c r="G575" s="13">
        <v>45482</v>
      </c>
      <c r="H575" s="11" t="s">
        <v>25</v>
      </c>
      <c r="I575" s="11" t="s">
        <v>26</v>
      </c>
      <c r="J575" s="14">
        <v>0.85</v>
      </c>
      <c r="K575" s="11">
        <v>2</v>
      </c>
      <c r="L575" s="11" t="s">
        <v>27</v>
      </c>
      <c r="M575" s="11">
        <v>6</v>
      </c>
      <c r="N575" s="15">
        <v>45542</v>
      </c>
      <c r="O575" s="16" t="s">
        <v>4450</v>
      </c>
      <c r="P575" s="16" t="s">
        <v>4451</v>
      </c>
      <c r="Q575" s="16" t="s">
        <v>4438</v>
      </c>
      <c r="R575" s="16"/>
      <c r="S575" s="16"/>
      <c r="T575" s="16"/>
      <c r="U575" s="16"/>
      <c r="V575" s="16">
        <f>VALUE(SUBSTITUTE(Table2[[#This Row],[Progress (%)]],"%",""))</f>
        <v>0.85</v>
      </c>
      <c r="W575" s="28">
        <f>IF(Table2[[#This Row],[Progress]]&lt;1,Table2[[#This Row],[Progress]]*100,Table2[[#This Row],[Progress]])</f>
        <v>85</v>
      </c>
      <c r="X575" s="28" t="str">
        <f>Table2[[#This Row],[Column8]]&amp;"%"</f>
        <v>85%</v>
      </c>
      <c r="Y575" s="16">
        <f t="shared" si="132"/>
        <v>4</v>
      </c>
      <c r="Z5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75" s="11" t="str">
        <f>SUBSTITUTE(Table2[[#This Row],[Time_Spent (hrs)]],"mins","")</f>
        <v>2</v>
      </c>
      <c r="AB575" s="41" t="str">
        <f t="shared" si="144"/>
        <v>2</v>
      </c>
    </row>
    <row r="576" spans="1:28" ht="22.2" customHeight="1" x14ac:dyDescent="0.25">
      <c r="A576" s="11" t="s">
        <v>1431</v>
      </c>
      <c r="B576" s="11" t="s">
        <v>3393</v>
      </c>
      <c r="C576" s="11" t="s">
        <v>1432</v>
      </c>
      <c r="D576" s="11" t="s">
        <v>16</v>
      </c>
      <c r="E576" s="11" t="s">
        <v>23</v>
      </c>
      <c r="F576" s="12">
        <v>31</v>
      </c>
      <c r="G576" s="13">
        <v>44778</v>
      </c>
      <c r="H576" s="11" t="s">
        <v>25</v>
      </c>
      <c r="I576" s="11" t="s">
        <v>26</v>
      </c>
      <c r="J576" s="14">
        <v>0.18</v>
      </c>
      <c r="K576" s="11">
        <v>2</v>
      </c>
      <c r="L576" s="11" t="s">
        <v>33</v>
      </c>
      <c r="M576" s="17"/>
      <c r="N576" s="15">
        <v>44689</v>
      </c>
      <c r="O576" s="16" t="s">
        <v>4944</v>
      </c>
      <c r="P576" s="16" t="s">
        <v>4892</v>
      </c>
      <c r="Q576" s="16" t="s">
        <v>4152</v>
      </c>
      <c r="R576" s="16"/>
      <c r="S576" s="16"/>
      <c r="T576" s="16"/>
      <c r="U576" s="16"/>
      <c r="V576" s="16">
        <f>VALUE(SUBSTITUTE(Table2[[#This Row],[Progress (%)]],"%",""))</f>
        <v>0.18</v>
      </c>
      <c r="W576" s="28">
        <f>IF(Table2[[#This Row],[Progress]]&lt;1,Table2[[#This Row],[Progress]]*100,Table2[[#This Row],[Progress]])</f>
        <v>18</v>
      </c>
      <c r="X576" s="28" t="str">
        <f>Table2[[#This Row],[Column8]]&amp;"%"</f>
        <v>18%</v>
      </c>
      <c r="Y576" s="16">
        <f t="shared" si="132"/>
        <v>4</v>
      </c>
      <c r="Z5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76" s="11" t="str">
        <f>SUBSTITUTE(Table2[[#This Row],[Time_Spent (hrs)]],"mins","")</f>
        <v>2</v>
      </c>
      <c r="AB576" s="41" t="str">
        <f t="shared" si="144"/>
        <v>2</v>
      </c>
    </row>
    <row r="577" spans="1:28" ht="22.2" customHeight="1" x14ac:dyDescent="0.25">
      <c r="A577" s="11" t="s">
        <v>1433</v>
      </c>
      <c r="B577" s="11" t="s">
        <v>3394</v>
      </c>
      <c r="C577" s="11" t="s">
        <v>1434</v>
      </c>
      <c r="D577" s="11" t="s">
        <v>69</v>
      </c>
      <c r="E577" s="11" t="s">
        <v>41</v>
      </c>
      <c r="F577" s="18">
        <f>32</f>
        <v>32</v>
      </c>
      <c r="G577" s="13" t="s">
        <v>868</v>
      </c>
      <c r="H577" s="11" t="s">
        <v>198</v>
      </c>
      <c r="I577" s="11" t="s">
        <v>19</v>
      </c>
      <c r="J577" s="14">
        <v>0.99</v>
      </c>
      <c r="K577" s="11">
        <v>45</v>
      </c>
      <c r="L577" s="11" t="s">
        <v>33</v>
      </c>
      <c r="M577" s="11">
        <v>4</v>
      </c>
      <c r="N577" s="15">
        <v>45215</v>
      </c>
      <c r="O577" s="16" t="s">
        <v>4729</v>
      </c>
      <c r="P577" s="16" t="s">
        <v>4945</v>
      </c>
      <c r="Q577" s="16" t="s">
        <v>4946</v>
      </c>
      <c r="R577" s="16" t="s">
        <v>4947</v>
      </c>
      <c r="S577" s="16" t="s">
        <v>4948</v>
      </c>
      <c r="T577" s="16" t="s">
        <v>4698</v>
      </c>
      <c r="U577" s="16"/>
      <c r="V577" s="16">
        <f>VALUE(SUBSTITUTE(Table2[[#This Row],[Progress (%)]],"%",""))</f>
        <v>0.99</v>
      </c>
      <c r="W577" s="28">
        <f>IF(Table2[[#This Row],[Progress]]&lt;1,Table2[[#This Row],[Progress]]*100,Table2[[#This Row],[Progress]])</f>
        <v>99</v>
      </c>
      <c r="X577" s="28" t="str">
        <f>Table2[[#This Row],[Column8]]&amp;"%"</f>
        <v>99%</v>
      </c>
      <c r="Y577" s="16">
        <f t="shared" si="132"/>
        <v>7</v>
      </c>
      <c r="Z5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77" s="11" t="str">
        <f>SUBSTITUTE(Table2[[#This Row],[Time_Spent (hrs)]],"mins","")</f>
        <v>45</v>
      </c>
      <c r="AB577" s="41">
        <f t="shared" ref="AB577:AB578" si="145">AA577/60</f>
        <v>0.75</v>
      </c>
    </row>
    <row r="578" spans="1:28" ht="22.2" customHeight="1" x14ac:dyDescent="0.25">
      <c r="A578" s="11" t="s">
        <v>1435</v>
      </c>
      <c r="B578" s="11" t="s">
        <v>3395</v>
      </c>
      <c r="C578" s="11" t="s">
        <v>1436</v>
      </c>
      <c r="D578" s="11" t="s">
        <v>16</v>
      </c>
      <c r="E578" s="11" t="s">
        <v>41</v>
      </c>
      <c r="F578" s="12">
        <v>33</v>
      </c>
      <c r="G578" s="13" t="s">
        <v>1437</v>
      </c>
      <c r="H578" s="11" t="s">
        <v>156</v>
      </c>
      <c r="I578" s="11" t="s">
        <v>98</v>
      </c>
      <c r="J578" s="14">
        <v>0.16</v>
      </c>
      <c r="K578" s="11" t="s">
        <v>50</v>
      </c>
      <c r="L578" s="11" t="s">
        <v>27</v>
      </c>
      <c r="M578" s="17"/>
      <c r="N578" s="15">
        <v>45230</v>
      </c>
      <c r="O578" s="16" t="s">
        <v>4489</v>
      </c>
      <c r="P578" s="16" t="s">
        <v>4307</v>
      </c>
      <c r="Q578" s="16"/>
      <c r="R578" s="16"/>
      <c r="S578" s="16"/>
      <c r="T578" s="16"/>
      <c r="U578" s="16"/>
      <c r="V578" s="16">
        <f>VALUE(SUBSTITUTE(Table2[[#This Row],[Progress (%)]],"%",""))</f>
        <v>0.16</v>
      </c>
      <c r="W578" s="28">
        <f>IF(Table2[[#This Row],[Progress]]&lt;1,Table2[[#This Row],[Progress]]*100,Table2[[#This Row],[Progress]])</f>
        <v>16</v>
      </c>
      <c r="X578" s="28" t="str">
        <f>Table2[[#This Row],[Column8]]&amp;"%"</f>
        <v>16%</v>
      </c>
      <c r="Y578" s="16">
        <f t="shared" ref="Y578:Y641" si="146">COUNTA(N578:U578)</f>
        <v>3</v>
      </c>
      <c r="Z5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78" s="11" t="str">
        <f>SUBSTITUTE(Table2[[#This Row],[Time_Spent (hrs)]],"minutes","")</f>
        <v xml:space="preserve">120 </v>
      </c>
      <c r="AB578" s="41">
        <f t="shared" si="145"/>
        <v>2</v>
      </c>
    </row>
    <row r="579" spans="1:28" ht="22.2" customHeight="1" x14ac:dyDescent="0.25">
      <c r="A579" s="11" t="s">
        <v>1438</v>
      </c>
      <c r="B579" s="11" t="s">
        <v>3396</v>
      </c>
      <c r="C579" s="11" t="s">
        <v>1439</v>
      </c>
      <c r="D579" s="11" t="s">
        <v>16</v>
      </c>
      <c r="E579" s="11" t="s">
        <v>36</v>
      </c>
      <c r="F579" s="18">
        <f>32</f>
        <v>32</v>
      </c>
      <c r="G579" s="13">
        <v>45389</v>
      </c>
      <c r="H579" s="11" t="s">
        <v>31</v>
      </c>
      <c r="I579" s="11" t="s">
        <v>32</v>
      </c>
      <c r="J579" s="14">
        <v>0.73</v>
      </c>
      <c r="K579" s="11">
        <v>1.5</v>
      </c>
      <c r="L579" s="11" t="s">
        <v>27</v>
      </c>
      <c r="M579" s="11">
        <v>3</v>
      </c>
      <c r="N579" s="15">
        <v>45477</v>
      </c>
      <c r="O579" s="16" t="s">
        <v>4502</v>
      </c>
      <c r="P579" s="16" t="s">
        <v>4503</v>
      </c>
      <c r="Q579" s="16" t="s">
        <v>4553</v>
      </c>
      <c r="R579" s="16" t="s">
        <v>4554</v>
      </c>
      <c r="S579" s="16" t="s">
        <v>4555</v>
      </c>
      <c r="T579" s="16" t="s">
        <v>4556</v>
      </c>
      <c r="U579" s="16"/>
      <c r="V579" s="16">
        <f>VALUE(SUBSTITUTE(Table2[[#This Row],[Progress (%)]],"%",""))</f>
        <v>0.73</v>
      </c>
      <c r="W579" s="28">
        <f>IF(Table2[[#This Row],[Progress]]&lt;1,Table2[[#This Row],[Progress]]*100,Table2[[#This Row],[Progress]])</f>
        <v>73</v>
      </c>
      <c r="X579" s="28" t="str">
        <f>Table2[[#This Row],[Column8]]&amp;"%"</f>
        <v>73%</v>
      </c>
      <c r="Y579" s="16">
        <f t="shared" si="146"/>
        <v>7</v>
      </c>
      <c r="Z5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79" s="11" t="str">
        <f>SUBSTITUTE(Table2[[#This Row],[Time_Spent (hrs)]],"mins","")</f>
        <v>1.5</v>
      </c>
      <c r="AB579" s="41" t="str">
        <f t="shared" ref="AB579:AB580" si="147">AA579</f>
        <v>1.5</v>
      </c>
    </row>
    <row r="580" spans="1:28" ht="22.2" customHeight="1" x14ac:dyDescent="0.25">
      <c r="A580" s="11" t="s">
        <v>1440</v>
      </c>
      <c r="B580" s="11" t="s">
        <v>3397</v>
      </c>
      <c r="C580" s="11" t="s">
        <v>1441</v>
      </c>
      <c r="D580" s="11" t="s">
        <v>16</v>
      </c>
      <c r="E580" s="11" t="s">
        <v>23</v>
      </c>
      <c r="F580" s="12">
        <f>32</f>
        <v>32</v>
      </c>
      <c r="G580" s="13" t="s">
        <v>1442</v>
      </c>
      <c r="H580" s="11" t="s">
        <v>156</v>
      </c>
      <c r="I580" s="11" t="s">
        <v>98</v>
      </c>
      <c r="J580" s="14">
        <v>0.39</v>
      </c>
      <c r="K580" s="11">
        <v>1.5</v>
      </c>
      <c r="L580" s="11" t="s">
        <v>27</v>
      </c>
      <c r="M580" s="11">
        <v>3</v>
      </c>
      <c r="N580" s="15">
        <v>45470</v>
      </c>
      <c r="O580" s="16" t="s">
        <v>4902</v>
      </c>
      <c r="P580" s="16" t="s">
        <v>4502</v>
      </c>
      <c r="Q580" s="16" t="s">
        <v>4503</v>
      </c>
      <c r="R580" s="16" t="s">
        <v>4553</v>
      </c>
      <c r="S580" s="16" t="s">
        <v>4554</v>
      </c>
      <c r="T580" s="16" t="s">
        <v>4555</v>
      </c>
      <c r="U580" s="16"/>
      <c r="V580" s="16">
        <f>VALUE(SUBSTITUTE(Table2[[#This Row],[Progress (%)]],"%",""))</f>
        <v>0.39</v>
      </c>
      <c r="W580" s="28">
        <f>IF(Table2[[#This Row],[Progress]]&lt;1,Table2[[#This Row],[Progress]]*100,Table2[[#This Row],[Progress]])</f>
        <v>39</v>
      </c>
      <c r="X580" s="28" t="str">
        <f>Table2[[#This Row],[Column8]]&amp;"%"</f>
        <v>39%</v>
      </c>
      <c r="Y580" s="16">
        <f t="shared" si="146"/>
        <v>7</v>
      </c>
      <c r="Z5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80" s="11" t="str">
        <f>SUBSTITUTE(Table2[[#This Row],[Time_Spent (hrs)]],"mins","")</f>
        <v>1.5</v>
      </c>
      <c r="AB580" s="41" t="str">
        <f t="shared" si="147"/>
        <v>1.5</v>
      </c>
    </row>
    <row r="581" spans="1:28" ht="22.2" customHeight="1" x14ac:dyDescent="0.25">
      <c r="A581" s="11" t="s">
        <v>1443</v>
      </c>
      <c r="B581" s="11" t="s">
        <v>3398</v>
      </c>
      <c r="C581" s="11" t="s">
        <v>1444</v>
      </c>
      <c r="D581" s="11" t="s">
        <v>69</v>
      </c>
      <c r="E581" s="11" t="s">
        <v>41</v>
      </c>
      <c r="F581" s="12">
        <f>32</f>
        <v>32</v>
      </c>
      <c r="G581" s="13">
        <v>45452</v>
      </c>
      <c r="H581" s="11" t="s">
        <v>46</v>
      </c>
      <c r="I581" s="11" t="s">
        <v>47</v>
      </c>
      <c r="J581" s="14">
        <v>0.43</v>
      </c>
      <c r="K581" s="11">
        <v>45</v>
      </c>
      <c r="L581" s="11" t="s">
        <v>33</v>
      </c>
      <c r="M581" s="11">
        <v>6</v>
      </c>
      <c r="N581" s="15">
        <v>45541</v>
      </c>
      <c r="O581" s="16" t="s">
        <v>4160</v>
      </c>
      <c r="P581" s="16" t="s">
        <v>4161</v>
      </c>
      <c r="Q581" s="16" t="s">
        <v>4162</v>
      </c>
      <c r="R581" s="16" t="s">
        <v>4163</v>
      </c>
      <c r="S581" s="16"/>
      <c r="T581" s="16"/>
      <c r="U581" s="16"/>
      <c r="V581" s="16">
        <f>VALUE(SUBSTITUTE(Table2[[#This Row],[Progress (%)]],"%",""))</f>
        <v>0.43</v>
      </c>
      <c r="W581" s="28">
        <f>IF(Table2[[#This Row],[Progress]]&lt;1,Table2[[#This Row],[Progress]]*100,Table2[[#This Row],[Progress]])</f>
        <v>43</v>
      </c>
      <c r="X581" s="28" t="str">
        <f>Table2[[#This Row],[Column8]]&amp;"%"</f>
        <v>43%</v>
      </c>
      <c r="Y581" s="16">
        <f t="shared" si="146"/>
        <v>5</v>
      </c>
      <c r="Z5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81" s="11" t="str">
        <f>SUBSTITUTE(Table2[[#This Row],[Time_Spent (hrs)]],"mins","")</f>
        <v>45</v>
      </c>
      <c r="AB581" s="41">
        <f>AA581/60</f>
        <v>0.75</v>
      </c>
    </row>
    <row r="582" spans="1:28" ht="22.2" customHeight="1" x14ac:dyDescent="0.25">
      <c r="A582" s="11" t="s">
        <v>1445</v>
      </c>
      <c r="B582" s="11" t="s">
        <v>3399</v>
      </c>
      <c r="C582" s="11" t="s">
        <v>1446</v>
      </c>
      <c r="D582" s="11" t="s">
        <v>69</v>
      </c>
      <c r="E582" s="11" t="s">
        <v>23</v>
      </c>
      <c r="F582" s="12">
        <v>35</v>
      </c>
      <c r="G582" s="13" t="s">
        <v>1447</v>
      </c>
      <c r="H582" s="11" t="s">
        <v>104</v>
      </c>
      <c r="I582" s="11" t="s">
        <v>47</v>
      </c>
      <c r="J582" s="14">
        <v>0.85</v>
      </c>
      <c r="K582" s="11">
        <v>1.5</v>
      </c>
      <c r="L582" s="11" t="s">
        <v>33</v>
      </c>
      <c r="M582" s="11">
        <v>5</v>
      </c>
      <c r="N582" s="15">
        <v>44787</v>
      </c>
      <c r="O582" s="16" t="s">
        <v>4949</v>
      </c>
      <c r="P582" s="16" t="s">
        <v>4950</v>
      </c>
      <c r="Q582" s="16" t="s">
        <v>4951</v>
      </c>
      <c r="R582" s="16" t="s">
        <v>4279</v>
      </c>
      <c r="S582" s="16" t="s">
        <v>4280</v>
      </c>
      <c r="T582" s="16"/>
      <c r="U582" s="16"/>
      <c r="V582" s="16">
        <f>VALUE(SUBSTITUTE(Table2[[#This Row],[Progress (%)]],"%",""))</f>
        <v>0.85</v>
      </c>
      <c r="W582" s="28">
        <f>IF(Table2[[#This Row],[Progress]]&lt;1,Table2[[#This Row],[Progress]]*100,Table2[[#This Row],[Progress]])</f>
        <v>85</v>
      </c>
      <c r="X582" s="28" t="str">
        <f>Table2[[#This Row],[Column8]]&amp;"%"</f>
        <v>85%</v>
      </c>
      <c r="Y582" s="16">
        <f t="shared" si="146"/>
        <v>6</v>
      </c>
      <c r="Z5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82" s="11" t="str">
        <f>SUBSTITUTE(Table2[[#This Row],[Time_Spent (hrs)]],"mins","")</f>
        <v>1.5</v>
      </c>
      <c r="AB582" s="41" t="str">
        <f>AA582</f>
        <v>1.5</v>
      </c>
    </row>
    <row r="583" spans="1:28" ht="22.2" customHeight="1" x14ac:dyDescent="0.25">
      <c r="A583" s="11" t="s">
        <v>1448</v>
      </c>
      <c r="B583" s="11" t="s">
        <v>3400</v>
      </c>
      <c r="C583" s="11" t="s">
        <v>1449</v>
      </c>
      <c r="D583" s="11" t="s">
        <v>16</v>
      </c>
      <c r="E583" s="11" t="s">
        <v>23</v>
      </c>
      <c r="F583" s="12">
        <v>20</v>
      </c>
      <c r="G583" s="13">
        <v>44720</v>
      </c>
      <c r="H583" s="11" t="s">
        <v>57</v>
      </c>
      <c r="I583" s="11" t="s">
        <v>32</v>
      </c>
      <c r="J583" s="14">
        <v>0.73</v>
      </c>
      <c r="K583" s="11" t="s">
        <v>20</v>
      </c>
      <c r="L583" s="11" t="s">
        <v>27</v>
      </c>
      <c r="M583" s="17"/>
      <c r="N583" s="15">
        <v>44779</v>
      </c>
      <c r="O583" s="16" t="s">
        <v>4371</v>
      </c>
      <c r="P583" s="16"/>
      <c r="Q583" s="16"/>
      <c r="R583" s="16"/>
      <c r="S583" s="16"/>
      <c r="T583" s="16"/>
      <c r="U583" s="16"/>
      <c r="V583" s="16">
        <f>VALUE(SUBSTITUTE(Table2[[#This Row],[Progress (%)]],"%",""))</f>
        <v>0.73</v>
      </c>
      <c r="W583" s="28">
        <f>IF(Table2[[#This Row],[Progress]]&lt;1,Table2[[#This Row],[Progress]]*100,Table2[[#This Row],[Progress]])</f>
        <v>73</v>
      </c>
      <c r="X583" s="28" t="str">
        <f>Table2[[#This Row],[Column8]]&amp;"%"</f>
        <v>73%</v>
      </c>
      <c r="Y583" s="16">
        <f t="shared" si="146"/>
        <v>2</v>
      </c>
      <c r="Z5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583" s="11" t="str">
        <f>SUBSTITUTE(Table2[[#This Row],[Time_Spent (hrs)]],"mins","")</f>
        <v xml:space="preserve">90 </v>
      </c>
      <c r="AB583" s="41">
        <f t="shared" ref="AB583:AB585" si="148">AA583/60</f>
        <v>1.5</v>
      </c>
    </row>
    <row r="584" spans="1:28" ht="22.2" customHeight="1" x14ac:dyDescent="0.25">
      <c r="A584" s="11" t="s">
        <v>1450</v>
      </c>
      <c r="B584" s="11" t="s">
        <v>3401</v>
      </c>
      <c r="C584" s="11" t="s">
        <v>1451</v>
      </c>
      <c r="D584" s="11" t="s">
        <v>69</v>
      </c>
      <c r="E584" s="11" t="s">
        <v>36</v>
      </c>
      <c r="F584" s="12">
        <v>43</v>
      </c>
      <c r="G584" s="13">
        <v>45327</v>
      </c>
      <c r="H584" s="11" t="s">
        <v>66</v>
      </c>
      <c r="I584" s="11" t="s">
        <v>26</v>
      </c>
      <c r="J584" s="14">
        <v>0.02</v>
      </c>
      <c r="K584" s="11" t="s">
        <v>50</v>
      </c>
      <c r="L584" s="11" t="s">
        <v>33</v>
      </c>
      <c r="M584" s="11">
        <v>1</v>
      </c>
      <c r="N584" s="15">
        <v>45414</v>
      </c>
      <c r="O584" s="16" t="s">
        <v>4139</v>
      </c>
      <c r="P584" s="16" t="s">
        <v>4140</v>
      </c>
      <c r="Q584" s="16" t="s">
        <v>4674</v>
      </c>
      <c r="R584" s="16"/>
      <c r="S584" s="16"/>
      <c r="T584" s="16"/>
      <c r="U584" s="16"/>
      <c r="V584" s="16">
        <f>VALUE(SUBSTITUTE(Table2[[#This Row],[Progress (%)]],"%",""))</f>
        <v>0.02</v>
      </c>
      <c r="W584" s="28">
        <f>IF(Table2[[#This Row],[Progress]]&lt;1,Table2[[#This Row],[Progress]]*100,Table2[[#This Row],[Progress]])</f>
        <v>2</v>
      </c>
      <c r="X584" s="28" t="str">
        <f>Table2[[#This Row],[Column8]]&amp;"%"</f>
        <v>2%</v>
      </c>
      <c r="Y584" s="16">
        <f t="shared" si="146"/>
        <v>4</v>
      </c>
      <c r="Z5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584" s="11" t="str">
        <f>SUBSTITUTE(Table2[[#This Row],[Time_Spent (hrs)]],"minutes","")</f>
        <v xml:space="preserve">120 </v>
      </c>
      <c r="AB584" s="41">
        <f t="shared" si="148"/>
        <v>2</v>
      </c>
    </row>
    <row r="585" spans="1:28" ht="22.2" customHeight="1" x14ac:dyDescent="0.25">
      <c r="A585" s="11" t="s">
        <v>1452</v>
      </c>
      <c r="B585" s="11" t="s">
        <v>3402</v>
      </c>
      <c r="C585" s="11" t="s">
        <v>1453</v>
      </c>
      <c r="D585" s="11" t="s">
        <v>69</v>
      </c>
      <c r="E585" s="11" t="s">
        <v>23</v>
      </c>
      <c r="F585" s="12">
        <v>31</v>
      </c>
      <c r="G585" s="13" t="s">
        <v>1454</v>
      </c>
      <c r="H585" s="11" t="s">
        <v>53</v>
      </c>
      <c r="I585" s="11" t="s">
        <v>26</v>
      </c>
      <c r="J585" s="14">
        <v>0.51</v>
      </c>
      <c r="K585" s="11">
        <v>45</v>
      </c>
      <c r="L585" s="11" t="s">
        <v>27</v>
      </c>
      <c r="M585" s="11">
        <v>5</v>
      </c>
      <c r="N585" s="15">
        <v>44831</v>
      </c>
      <c r="O585" s="16" t="s">
        <v>4907</v>
      </c>
      <c r="P585" s="16"/>
      <c r="Q585" s="16"/>
      <c r="R585" s="16"/>
      <c r="S585" s="16"/>
      <c r="T585" s="16"/>
      <c r="U585" s="16"/>
      <c r="V585" s="16">
        <f>VALUE(SUBSTITUTE(Table2[[#This Row],[Progress (%)]],"%",""))</f>
        <v>0.51</v>
      </c>
      <c r="W585" s="28">
        <f>IF(Table2[[#This Row],[Progress]]&lt;1,Table2[[#This Row],[Progress]]*100,Table2[[#This Row],[Progress]])</f>
        <v>51</v>
      </c>
      <c r="X585" s="28" t="str">
        <f>Table2[[#This Row],[Column8]]&amp;"%"</f>
        <v>51%</v>
      </c>
      <c r="Y585" s="16">
        <f t="shared" si="146"/>
        <v>2</v>
      </c>
      <c r="Z5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85" s="11" t="str">
        <f>SUBSTITUTE(Table2[[#This Row],[Time_Spent (hrs)]],"mins","")</f>
        <v>45</v>
      </c>
      <c r="AB585" s="41">
        <f t="shared" si="148"/>
        <v>0.75</v>
      </c>
    </row>
    <row r="586" spans="1:28" ht="22.2" customHeight="1" x14ac:dyDescent="0.25">
      <c r="A586" s="11" t="s">
        <v>1455</v>
      </c>
      <c r="B586" s="11" t="s">
        <v>3403</v>
      </c>
      <c r="C586" s="11" t="s">
        <v>1456</v>
      </c>
      <c r="D586" s="11" t="s">
        <v>69</v>
      </c>
      <c r="E586" s="11" t="s">
        <v>56</v>
      </c>
      <c r="F586" s="18">
        <f>32</f>
        <v>32</v>
      </c>
      <c r="G586" s="13" t="s">
        <v>1457</v>
      </c>
      <c r="H586" s="11" t="s">
        <v>42</v>
      </c>
      <c r="I586" s="11" t="s">
        <v>32</v>
      </c>
      <c r="J586" s="14">
        <v>0.12</v>
      </c>
      <c r="K586" s="11">
        <v>1.5</v>
      </c>
      <c r="L586" s="11" t="s">
        <v>33</v>
      </c>
      <c r="M586" s="11">
        <v>5</v>
      </c>
      <c r="N586" s="15">
        <v>45313</v>
      </c>
      <c r="O586" s="16" t="s">
        <v>4934</v>
      </c>
      <c r="P586" s="16" t="s">
        <v>4141</v>
      </c>
      <c r="Q586" s="16" t="s">
        <v>4058</v>
      </c>
      <c r="R586" s="16" t="s">
        <v>4059</v>
      </c>
      <c r="S586" s="16"/>
      <c r="T586" s="16"/>
      <c r="U586" s="16"/>
      <c r="V586" s="16">
        <f>VALUE(SUBSTITUTE(Table2[[#This Row],[Progress (%)]],"%",""))</f>
        <v>0.12</v>
      </c>
      <c r="W586" s="28">
        <f>IF(Table2[[#This Row],[Progress]]&lt;1,Table2[[#This Row],[Progress]]*100,Table2[[#This Row],[Progress]])</f>
        <v>12</v>
      </c>
      <c r="X586" s="28" t="str">
        <f>Table2[[#This Row],[Column8]]&amp;"%"</f>
        <v>12%</v>
      </c>
      <c r="Y586" s="16">
        <f t="shared" si="146"/>
        <v>5</v>
      </c>
      <c r="Z5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86" s="11" t="str">
        <f>SUBSTITUTE(Table2[[#This Row],[Time_Spent (hrs)]],"mins","")</f>
        <v>1.5</v>
      </c>
      <c r="AB586" s="41" t="str">
        <f>AA586</f>
        <v>1.5</v>
      </c>
    </row>
    <row r="587" spans="1:28" ht="22.2" customHeight="1" x14ac:dyDescent="0.25">
      <c r="A587" s="11" t="s">
        <v>1458</v>
      </c>
      <c r="B587" s="11" t="s">
        <v>3404</v>
      </c>
      <c r="C587" s="11" t="s">
        <v>1459</v>
      </c>
      <c r="D587" s="11" t="s">
        <v>69</v>
      </c>
      <c r="E587" s="11" t="s">
        <v>23</v>
      </c>
      <c r="F587" s="18">
        <f>32</f>
        <v>32</v>
      </c>
      <c r="G587" s="13">
        <v>45176</v>
      </c>
      <c r="H587" s="11" t="s">
        <v>156</v>
      </c>
      <c r="I587" s="11" t="s">
        <v>98</v>
      </c>
      <c r="J587" s="14">
        <v>7.0000000000000007E-2</v>
      </c>
      <c r="K587" s="11" t="s">
        <v>20</v>
      </c>
      <c r="L587" s="11" t="s">
        <v>27</v>
      </c>
      <c r="M587" s="11">
        <v>3</v>
      </c>
      <c r="N587" s="15">
        <v>45116</v>
      </c>
      <c r="O587" s="16" t="s">
        <v>4846</v>
      </c>
      <c r="P587" s="16" t="s">
        <v>4847</v>
      </c>
      <c r="Q587" s="16" t="s">
        <v>4262</v>
      </c>
      <c r="R587" s="16" t="s">
        <v>4263</v>
      </c>
      <c r="S587" s="16" t="s">
        <v>4264</v>
      </c>
      <c r="T587" s="16"/>
      <c r="U587" s="16"/>
      <c r="V587" s="16">
        <f>VALUE(SUBSTITUTE(Table2[[#This Row],[Progress (%)]],"%",""))</f>
        <v>7.0000000000000007E-2</v>
      </c>
      <c r="W587" s="28">
        <f>IF(Table2[[#This Row],[Progress]]&lt;1,Table2[[#This Row],[Progress]]*100,Table2[[#This Row],[Progress]])</f>
        <v>7.0000000000000009</v>
      </c>
      <c r="X587" s="28" t="str">
        <f>Table2[[#This Row],[Column8]]&amp;"%"</f>
        <v>7%</v>
      </c>
      <c r="Y587" s="16">
        <f t="shared" si="146"/>
        <v>6</v>
      </c>
      <c r="Z5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87" s="11" t="str">
        <f>SUBSTITUTE(Table2[[#This Row],[Time_Spent (hrs)]],"mins","")</f>
        <v xml:space="preserve">90 </v>
      </c>
      <c r="AB587" s="41">
        <f t="shared" ref="AB587:AB590" si="149">AA587/60</f>
        <v>1.5</v>
      </c>
    </row>
    <row r="588" spans="1:28" ht="22.2" customHeight="1" x14ac:dyDescent="0.25">
      <c r="A588" s="11" t="s">
        <v>1460</v>
      </c>
      <c r="B588" s="11" t="s">
        <v>3405</v>
      </c>
      <c r="C588" s="11" t="s">
        <v>1461</v>
      </c>
      <c r="D588" s="11" t="s">
        <v>16</v>
      </c>
      <c r="E588" s="11" t="s">
        <v>36</v>
      </c>
      <c r="F588" s="18">
        <f>32</f>
        <v>32</v>
      </c>
      <c r="G588" s="13" t="s">
        <v>1462</v>
      </c>
      <c r="H588" s="11" t="s">
        <v>18</v>
      </c>
      <c r="I588" s="11" t="s">
        <v>19</v>
      </c>
      <c r="J588" s="14">
        <v>0.63</v>
      </c>
      <c r="K588" s="11">
        <v>45</v>
      </c>
      <c r="L588" s="11" t="s">
        <v>33</v>
      </c>
      <c r="M588" s="11">
        <v>5</v>
      </c>
      <c r="N588" s="15">
        <v>45583</v>
      </c>
      <c r="O588" s="16" t="s">
        <v>4952</v>
      </c>
      <c r="P588" s="16" t="s">
        <v>4649</v>
      </c>
      <c r="Q588" s="16" t="s">
        <v>4632</v>
      </c>
      <c r="R588" s="16"/>
      <c r="S588" s="16"/>
      <c r="T588" s="16"/>
      <c r="U588" s="16"/>
      <c r="V588" s="16">
        <f>VALUE(SUBSTITUTE(Table2[[#This Row],[Progress (%)]],"%",""))</f>
        <v>0.63</v>
      </c>
      <c r="W588" s="28">
        <f>IF(Table2[[#This Row],[Progress]]&lt;1,Table2[[#This Row],[Progress]]*100,Table2[[#This Row],[Progress]])</f>
        <v>63</v>
      </c>
      <c r="X588" s="28" t="str">
        <f>Table2[[#This Row],[Column8]]&amp;"%"</f>
        <v>63%</v>
      </c>
      <c r="Y588" s="16">
        <f t="shared" si="146"/>
        <v>4</v>
      </c>
      <c r="Z5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88" s="11" t="str">
        <f>SUBSTITUTE(Table2[[#This Row],[Time_Spent (hrs)]],"mins","")</f>
        <v>45</v>
      </c>
      <c r="AB588" s="41">
        <f t="shared" si="149"/>
        <v>0.75</v>
      </c>
    </row>
    <row r="589" spans="1:28" ht="22.2" customHeight="1" x14ac:dyDescent="0.25">
      <c r="A589" s="11" t="s">
        <v>1463</v>
      </c>
      <c r="B589" s="11" t="s">
        <v>3406</v>
      </c>
      <c r="C589" s="11" t="s">
        <v>1464</v>
      </c>
      <c r="D589" s="11" t="s">
        <v>16</v>
      </c>
      <c r="E589" s="11" t="s">
        <v>64</v>
      </c>
      <c r="F589" s="12">
        <f>32</f>
        <v>32</v>
      </c>
      <c r="G589" s="13" t="s">
        <v>1465</v>
      </c>
      <c r="H589" s="11" t="s">
        <v>198</v>
      </c>
      <c r="I589" s="11" t="s">
        <v>19</v>
      </c>
      <c r="J589" s="14">
        <v>0.02</v>
      </c>
      <c r="K589" s="11" t="s">
        <v>50</v>
      </c>
      <c r="L589" s="11" t="s">
        <v>33</v>
      </c>
      <c r="M589" s="11">
        <v>3</v>
      </c>
      <c r="N589" s="15">
        <v>45553</v>
      </c>
      <c r="O589" s="16"/>
      <c r="P589" s="16"/>
      <c r="Q589" s="16"/>
      <c r="R589" s="16"/>
      <c r="S589" s="16"/>
      <c r="T589" s="16"/>
      <c r="U589" s="16"/>
      <c r="V589" s="16">
        <f>VALUE(SUBSTITUTE(Table2[[#This Row],[Progress (%)]],"%",""))</f>
        <v>0.02</v>
      </c>
      <c r="W589" s="28">
        <f>IF(Table2[[#This Row],[Progress]]&lt;1,Table2[[#This Row],[Progress]]*100,Table2[[#This Row],[Progress]])</f>
        <v>2</v>
      </c>
      <c r="X589" s="28" t="str">
        <f>Table2[[#This Row],[Column8]]&amp;"%"</f>
        <v>2%</v>
      </c>
      <c r="Y589" s="16">
        <f t="shared" si="146"/>
        <v>1</v>
      </c>
      <c r="Z5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89" s="11" t="str">
        <f>SUBSTITUTE(Table2[[#This Row],[Time_Spent (hrs)]],"minutes","")</f>
        <v xml:space="preserve">120 </v>
      </c>
      <c r="AB589" s="41">
        <f t="shared" si="149"/>
        <v>2</v>
      </c>
    </row>
    <row r="590" spans="1:28" ht="22.2" customHeight="1" x14ac:dyDescent="0.25">
      <c r="A590" s="11" t="s">
        <v>1466</v>
      </c>
      <c r="B590" s="11" t="s">
        <v>3407</v>
      </c>
      <c r="C590" s="11" t="s">
        <v>1467</v>
      </c>
      <c r="D590" s="11" t="s">
        <v>16</v>
      </c>
      <c r="E590" s="11" t="s">
        <v>23</v>
      </c>
      <c r="F590" s="12">
        <v>23</v>
      </c>
      <c r="G590" s="13" t="s">
        <v>1404</v>
      </c>
      <c r="H590" s="11" t="s">
        <v>57</v>
      </c>
      <c r="I590" s="11" t="s">
        <v>32</v>
      </c>
      <c r="J590" s="14">
        <v>0.81</v>
      </c>
      <c r="K590" s="11" t="s">
        <v>50</v>
      </c>
      <c r="L590" s="11" t="s">
        <v>33</v>
      </c>
      <c r="M590" s="11">
        <v>5</v>
      </c>
      <c r="N590" s="15">
        <v>45105</v>
      </c>
      <c r="O590" s="16" t="s">
        <v>4766</v>
      </c>
      <c r="P590" s="16" t="s">
        <v>4827</v>
      </c>
      <c r="Q590" s="16" t="s">
        <v>4616</v>
      </c>
      <c r="R590" s="16" t="s">
        <v>4617</v>
      </c>
      <c r="S590" s="16" t="s">
        <v>4618</v>
      </c>
      <c r="T590" s="16" t="s">
        <v>4128</v>
      </c>
      <c r="U590" s="16"/>
      <c r="V590" s="16">
        <f>VALUE(SUBSTITUTE(Table2[[#This Row],[Progress (%)]],"%",""))</f>
        <v>0.81</v>
      </c>
      <c r="W590" s="28">
        <f>IF(Table2[[#This Row],[Progress]]&lt;1,Table2[[#This Row],[Progress]]*100,Table2[[#This Row],[Progress]])</f>
        <v>81</v>
      </c>
      <c r="X590" s="28" t="str">
        <f>Table2[[#This Row],[Column8]]&amp;"%"</f>
        <v>81%</v>
      </c>
      <c r="Y590" s="16">
        <f t="shared" si="146"/>
        <v>7</v>
      </c>
      <c r="Z5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90" s="11" t="str">
        <f>SUBSTITUTE(Table2[[#This Row],[Time_Spent (hrs)]],"minutes","")</f>
        <v xml:space="preserve">120 </v>
      </c>
      <c r="AB590" s="41">
        <f t="shared" si="149"/>
        <v>2</v>
      </c>
    </row>
    <row r="591" spans="1:28" ht="22.2" customHeight="1" x14ac:dyDescent="0.25">
      <c r="A591" s="11" t="s">
        <v>1468</v>
      </c>
      <c r="B591" s="11" t="s">
        <v>3408</v>
      </c>
      <c r="C591" s="11" t="s">
        <v>1469</v>
      </c>
      <c r="D591" s="11" t="s">
        <v>69</v>
      </c>
      <c r="E591" s="11" t="s">
        <v>41</v>
      </c>
      <c r="F591" s="12">
        <f>32</f>
        <v>32</v>
      </c>
      <c r="G591" s="13">
        <v>45028</v>
      </c>
      <c r="H591" s="11" t="s">
        <v>53</v>
      </c>
      <c r="I591" s="11" t="s">
        <v>26</v>
      </c>
      <c r="J591" s="14">
        <v>0.79</v>
      </c>
      <c r="K591" s="11">
        <v>1.5</v>
      </c>
      <c r="L591" s="11" t="s">
        <v>33</v>
      </c>
      <c r="M591" s="11">
        <v>3</v>
      </c>
      <c r="N591" s="19">
        <v>45028</v>
      </c>
      <c r="O591" s="16"/>
      <c r="P591" s="16"/>
      <c r="Q591" s="16"/>
      <c r="R591" s="16"/>
      <c r="S591" s="16"/>
      <c r="T591" s="16"/>
      <c r="U591" s="16"/>
      <c r="V591" s="16">
        <f>VALUE(SUBSTITUTE(Table2[[#This Row],[Progress (%)]],"%",""))</f>
        <v>0.79</v>
      </c>
      <c r="W591" s="28">
        <f>IF(Table2[[#This Row],[Progress]]&lt;1,Table2[[#This Row],[Progress]]*100,Table2[[#This Row],[Progress]])</f>
        <v>79</v>
      </c>
      <c r="X591" s="28" t="str">
        <f>Table2[[#This Row],[Column8]]&amp;"%"</f>
        <v>79%</v>
      </c>
      <c r="Y591" s="16">
        <f t="shared" si="146"/>
        <v>1</v>
      </c>
      <c r="Z5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91" s="11" t="str">
        <f>SUBSTITUTE(Table2[[#This Row],[Time_Spent (hrs)]],"mins","")</f>
        <v>1.5</v>
      </c>
      <c r="AB591" s="41" t="str">
        <f>AA591</f>
        <v>1.5</v>
      </c>
    </row>
    <row r="592" spans="1:28" ht="22.2" customHeight="1" x14ac:dyDescent="0.25">
      <c r="A592" s="11" t="s">
        <v>1470</v>
      </c>
      <c r="B592" s="11" t="s">
        <v>3409</v>
      </c>
      <c r="C592" s="11" t="s">
        <v>1471</v>
      </c>
      <c r="D592" s="11" t="s">
        <v>16</v>
      </c>
      <c r="E592" s="11" t="s">
        <v>36</v>
      </c>
      <c r="F592" s="18">
        <f>32</f>
        <v>32</v>
      </c>
      <c r="G592" s="13">
        <v>44843</v>
      </c>
      <c r="H592" s="11" t="s">
        <v>46</v>
      </c>
      <c r="I592" s="11" t="s">
        <v>47</v>
      </c>
      <c r="J592" s="14">
        <v>0.36</v>
      </c>
      <c r="K592" s="11">
        <v>45</v>
      </c>
      <c r="L592" s="11" t="s">
        <v>33</v>
      </c>
      <c r="M592" s="11">
        <v>1</v>
      </c>
      <c r="N592" s="15">
        <v>44814</v>
      </c>
      <c r="O592" s="16" t="s">
        <v>4328</v>
      </c>
      <c r="P592" s="16" t="s">
        <v>4329</v>
      </c>
      <c r="Q592" s="16" t="s">
        <v>4953</v>
      </c>
      <c r="R592" s="16"/>
      <c r="S592" s="16"/>
      <c r="T592" s="16"/>
      <c r="U592" s="16"/>
      <c r="V592" s="16">
        <f>VALUE(SUBSTITUTE(Table2[[#This Row],[Progress (%)]],"%",""))</f>
        <v>0.36</v>
      </c>
      <c r="W592" s="28">
        <f>IF(Table2[[#This Row],[Progress]]&lt;1,Table2[[#This Row],[Progress]]*100,Table2[[#This Row],[Progress]])</f>
        <v>36</v>
      </c>
      <c r="X592" s="28" t="str">
        <f>Table2[[#This Row],[Column8]]&amp;"%"</f>
        <v>36%</v>
      </c>
      <c r="Y592" s="16">
        <f t="shared" si="146"/>
        <v>4</v>
      </c>
      <c r="Z5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92" s="11" t="str">
        <f>SUBSTITUTE(Table2[[#This Row],[Time_Spent (hrs)]],"mins","")</f>
        <v>45</v>
      </c>
      <c r="AB592" s="41">
        <f t="shared" ref="AB592:AB593" si="150">AA592/60</f>
        <v>0.75</v>
      </c>
    </row>
    <row r="593" spans="1:28" ht="22.2" customHeight="1" x14ac:dyDescent="0.25">
      <c r="A593" s="11" t="s">
        <v>1472</v>
      </c>
      <c r="B593" s="11" t="s">
        <v>3410</v>
      </c>
      <c r="C593" s="11" t="s">
        <v>1473</v>
      </c>
      <c r="D593" s="11" t="s">
        <v>16</v>
      </c>
      <c r="E593" s="11" t="s">
        <v>36</v>
      </c>
      <c r="F593" s="12">
        <f>32</f>
        <v>32</v>
      </c>
      <c r="G593" s="13" t="s">
        <v>423</v>
      </c>
      <c r="H593" s="11" t="s">
        <v>53</v>
      </c>
      <c r="I593" s="11" t="s">
        <v>26</v>
      </c>
      <c r="J593" s="14">
        <v>0.4</v>
      </c>
      <c r="K593" s="11" t="s">
        <v>20</v>
      </c>
      <c r="L593" s="11" t="s">
        <v>27</v>
      </c>
      <c r="M593" s="17"/>
      <c r="N593" s="15">
        <v>44707</v>
      </c>
      <c r="O593" s="16" t="s">
        <v>4398</v>
      </c>
      <c r="P593" s="16" t="s">
        <v>4954</v>
      </c>
      <c r="Q593" s="16" t="s">
        <v>4941</v>
      </c>
      <c r="R593" s="16" t="s">
        <v>4942</v>
      </c>
      <c r="S593" s="16" t="s">
        <v>4955</v>
      </c>
      <c r="T593" s="16" t="s">
        <v>4713</v>
      </c>
      <c r="U593" s="16"/>
      <c r="V593" s="16">
        <f>VALUE(SUBSTITUTE(Table2[[#This Row],[Progress (%)]],"%",""))</f>
        <v>0.4</v>
      </c>
      <c r="W593" s="28">
        <f>IF(Table2[[#This Row],[Progress]]&lt;1,Table2[[#This Row],[Progress]]*100,Table2[[#This Row],[Progress]])</f>
        <v>40</v>
      </c>
      <c r="X593" s="28" t="str">
        <f>Table2[[#This Row],[Column8]]&amp;"%"</f>
        <v>40%</v>
      </c>
      <c r="Y593" s="16">
        <f t="shared" si="146"/>
        <v>7</v>
      </c>
      <c r="Z5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93" s="11" t="str">
        <f>SUBSTITUTE(Table2[[#This Row],[Time_Spent (hrs)]],"mins","")</f>
        <v xml:space="preserve">90 </v>
      </c>
      <c r="AB593" s="41">
        <f t="shared" si="150"/>
        <v>1.5</v>
      </c>
    </row>
    <row r="594" spans="1:28" ht="22.2" customHeight="1" x14ac:dyDescent="0.25">
      <c r="A594" s="11" t="s">
        <v>1474</v>
      </c>
      <c r="B594" s="11" t="s">
        <v>3411</v>
      </c>
      <c r="C594" s="11" t="s">
        <v>1475</v>
      </c>
      <c r="D594" s="11" t="s">
        <v>69</v>
      </c>
      <c r="E594" s="11" t="s">
        <v>23</v>
      </c>
      <c r="F594" s="12">
        <v>39</v>
      </c>
      <c r="G594" s="13" t="s">
        <v>1476</v>
      </c>
      <c r="H594" s="11" t="s">
        <v>111</v>
      </c>
      <c r="I594" s="11" t="s">
        <v>98</v>
      </c>
      <c r="J594" s="14">
        <v>0.17</v>
      </c>
      <c r="K594" s="11">
        <v>1.5</v>
      </c>
      <c r="L594" s="11" t="s">
        <v>33</v>
      </c>
      <c r="M594" s="17"/>
      <c r="N594" s="15">
        <v>45073</v>
      </c>
      <c r="O594" s="16" t="s">
        <v>4896</v>
      </c>
      <c r="P594" s="16" t="s">
        <v>4562</v>
      </c>
      <c r="Q594" s="16" t="s">
        <v>4563</v>
      </c>
      <c r="R594" s="16" t="s">
        <v>4564</v>
      </c>
      <c r="S594" s="16" t="s">
        <v>4565</v>
      </c>
      <c r="T594" s="16"/>
      <c r="U594" s="16"/>
      <c r="V594" s="16">
        <f>VALUE(SUBSTITUTE(Table2[[#This Row],[Progress (%)]],"%",""))</f>
        <v>0.17</v>
      </c>
      <c r="W594" s="28">
        <f>IF(Table2[[#This Row],[Progress]]&lt;1,Table2[[#This Row],[Progress]]*100,Table2[[#This Row],[Progress]])</f>
        <v>17</v>
      </c>
      <c r="X594" s="28" t="str">
        <f>Table2[[#This Row],[Column8]]&amp;"%"</f>
        <v>17%</v>
      </c>
      <c r="Y594" s="16">
        <f t="shared" si="146"/>
        <v>6</v>
      </c>
      <c r="Z5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94" s="11" t="str">
        <f>SUBSTITUTE(Table2[[#This Row],[Time_Spent (hrs)]],"mins","")</f>
        <v>1.5</v>
      </c>
      <c r="AB594" s="41" t="str">
        <f t="shared" ref="AB594:AB596" si="151">AA594</f>
        <v>1.5</v>
      </c>
    </row>
    <row r="595" spans="1:28" ht="22.2" customHeight="1" x14ac:dyDescent="0.25">
      <c r="A595" s="11" t="s">
        <v>1477</v>
      </c>
      <c r="B595" s="11" t="s">
        <v>3412</v>
      </c>
      <c r="C595" s="11" t="s">
        <v>1478</v>
      </c>
      <c r="D595" s="11" t="s">
        <v>16</v>
      </c>
      <c r="E595" s="11" t="s">
        <v>56</v>
      </c>
      <c r="F595" s="18">
        <f>32</f>
        <v>32</v>
      </c>
      <c r="G595" s="13">
        <v>44904</v>
      </c>
      <c r="H595" s="11" t="s">
        <v>46</v>
      </c>
      <c r="I595" s="11" t="s">
        <v>47</v>
      </c>
      <c r="J595" s="14">
        <v>0.68</v>
      </c>
      <c r="K595" s="11" t="s">
        <v>38</v>
      </c>
      <c r="L595" s="11" t="s">
        <v>27</v>
      </c>
      <c r="M595" s="11">
        <v>1</v>
      </c>
      <c r="N595" s="15">
        <v>44816</v>
      </c>
      <c r="O595" s="16" t="s">
        <v>4019</v>
      </c>
      <c r="P595" s="16"/>
      <c r="Q595" s="16"/>
      <c r="R595" s="16"/>
      <c r="S595" s="16"/>
      <c r="T595" s="16"/>
      <c r="U595" s="16"/>
      <c r="V595" s="16">
        <f>VALUE(SUBSTITUTE(Table2[[#This Row],[Progress (%)]],"%",""))</f>
        <v>0.68</v>
      </c>
      <c r="W595" s="28">
        <f>IF(Table2[[#This Row],[Progress]]&lt;1,Table2[[#This Row],[Progress]]*100,Table2[[#This Row],[Progress]])</f>
        <v>68</v>
      </c>
      <c r="X595" s="28" t="str">
        <f>Table2[[#This Row],[Column8]]&amp;"%"</f>
        <v>68%</v>
      </c>
      <c r="Y595" s="16">
        <f t="shared" si="146"/>
        <v>2</v>
      </c>
      <c r="Z5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95" s="11" t="str">
        <f>SUBSTITUTE(Table2[[#This Row],[Time_Spent (hrs)]],"hour","")</f>
        <v xml:space="preserve">1 </v>
      </c>
      <c r="AB595" s="41" t="str">
        <f t="shared" si="151"/>
        <v xml:space="preserve">1 </v>
      </c>
    </row>
    <row r="596" spans="1:28" ht="22.2" customHeight="1" x14ac:dyDescent="0.25">
      <c r="A596" s="11" t="s">
        <v>1479</v>
      </c>
      <c r="B596" s="11" t="s">
        <v>3413</v>
      </c>
      <c r="C596" s="11" t="s">
        <v>1480</v>
      </c>
      <c r="D596" s="11" t="s">
        <v>69</v>
      </c>
      <c r="E596" s="11" t="s">
        <v>23</v>
      </c>
      <c r="F596" s="12">
        <v>24</v>
      </c>
      <c r="G596" s="13" t="s">
        <v>1481</v>
      </c>
      <c r="H596" s="11" t="s">
        <v>104</v>
      </c>
      <c r="I596" s="11" t="s">
        <v>47</v>
      </c>
      <c r="J596" s="14">
        <v>0.24</v>
      </c>
      <c r="K596" s="11">
        <v>1.5</v>
      </c>
      <c r="L596" s="11" t="s">
        <v>33</v>
      </c>
      <c r="M596" s="11">
        <v>4</v>
      </c>
      <c r="N596" s="15">
        <v>45432</v>
      </c>
      <c r="O596" s="16"/>
      <c r="P596" s="16"/>
      <c r="Q596" s="16"/>
      <c r="R596" s="16"/>
      <c r="S596" s="16"/>
      <c r="T596" s="16"/>
      <c r="U596" s="16"/>
      <c r="V596" s="16">
        <f>VALUE(SUBSTITUTE(Table2[[#This Row],[Progress (%)]],"%",""))</f>
        <v>0.24</v>
      </c>
      <c r="W596" s="28">
        <f>IF(Table2[[#This Row],[Progress]]&lt;1,Table2[[#This Row],[Progress]]*100,Table2[[#This Row],[Progress]])</f>
        <v>24</v>
      </c>
      <c r="X596" s="28" t="str">
        <f>Table2[[#This Row],[Column8]]&amp;"%"</f>
        <v>24%</v>
      </c>
      <c r="Y596" s="16">
        <f t="shared" si="146"/>
        <v>1</v>
      </c>
      <c r="Z5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596" s="11" t="str">
        <f>SUBSTITUTE(Table2[[#This Row],[Time_Spent (hrs)]],"mins","")</f>
        <v>1.5</v>
      </c>
      <c r="AB596" s="41" t="str">
        <f t="shared" si="151"/>
        <v>1.5</v>
      </c>
    </row>
    <row r="597" spans="1:28" ht="22.2" customHeight="1" x14ac:dyDescent="0.25">
      <c r="A597" s="11" t="s">
        <v>1482</v>
      </c>
      <c r="B597" s="11" t="s">
        <v>3414</v>
      </c>
      <c r="C597" s="11" t="s">
        <v>1483</v>
      </c>
      <c r="D597" s="11" t="s">
        <v>16</v>
      </c>
      <c r="E597" s="11" t="s">
        <v>23</v>
      </c>
      <c r="F597" s="12">
        <f>32</f>
        <v>32</v>
      </c>
      <c r="G597" s="13" t="s">
        <v>1484</v>
      </c>
      <c r="H597" s="11" t="s">
        <v>57</v>
      </c>
      <c r="I597" s="11" t="s">
        <v>32</v>
      </c>
      <c r="J597" s="14">
        <v>0.46</v>
      </c>
      <c r="K597" s="11" t="s">
        <v>20</v>
      </c>
      <c r="L597" s="11" t="s">
        <v>27</v>
      </c>
      <c r="M597" s="11">
        <v>1</v>
      </c>
      <c r="N597" s="15">
        <v>45103</v>
      </c>
      <c r="O597" s="16" t="s">
        <v>4956</v>
      </c>
      <c r="P597" s="16" t="s">
        <v>4886</v>
      </c>
      <c r="Q597" s="16" t="s">
        <v>4887</v>
      </c>
      <c r="R597" s="16"/>
      <c r="S597" s="16"/>
      <c r="T597" s="16"/>
      <c r="U597" s="16"/>
      <c r="V597" s="16">
        <f>VALUE(SUBSTITUTE(Table2[[#This Row],[Progress (%)]],"%",""))</f>
        <v>0.46</v>
      </c>
      <c r="W597" s="28">
        <f>IF(Table2[[#This Row],[Progress]]&lt;1,Table2[[#This Row],[Progress]]*100,Table2[[#This Row],[Progress]])</f>
        <v>46</v>
      </c>
      <c r="X597" s="28" t="str">
        <f>Table2[[#This Row],[Column8]]&amp;"%"</f>
        <v>46%</v>
      </c>
      <c r="Y597" s="16">
        <f t="shared" si="146"/>
        <v>4</v>
      </c>
      <c r="Z5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97" s="11" t="str">
        <f>SUBSTITUTE(Table2[[#This Row],[Time_Spent (hrs)]],"mins","")</f>
        <v xml:space="preserve">90 </v>
      </c>
      <c r="AB597" s="41">
        <f t="shared" ref="AB597:AB601" si="152">AA597/60</f>
        <v>1.5</v>
      </c>
    </row>
    <row r="598" spans="1:28" ht="22.2" customHeight="1" x14ac:dyDescent="0.25">
      <c r="A598" s="11" t="s">
        <v>1485</v>
      </c>
      <c r="B598" s="11" t="s">
        <v>3415</v>
      </c>
      <c r="C598" s="11" t="s">
        <v>1486</v>
      </c>
      <c r="D598" s="11" t="s">
        <v>69</v>
      </c>
      <c r="E598" s="11" t="s">
        <v>56</v>
      </c>
      <c r="F598" s="12">
        <v>36</v>
      </c>
      <c r="G598" s="13">
        <v>45323</v>
      </c>
      <c r="H598" s="11" t="s">
        <v>25</v>
      </c>
      <c r="I598" s="11" t="s">
        <v>26</v>
      </c>
      <c r="J598" s="14">
        <v>0.84</v>
      </c>
      <c r="K598" s="11" t="s">
        <v>20</v>
      </c>
      <c r="L598" s="11" t="s">
        <v>33</v>
      </c>
      <c r="M598" s="17"/>
      <c r="N598" s="15">
        <v>45293</v>
      </c>
      <c r="O598" s="16" t="s">
        <v>4485</v>
      </c>
      <c r="P598" s="16" t="s">
        <v>4420</v>
      </c>
      <c r="Q598" s="16" t="s">
        <v>4421</v>
      </c>
      <c r="R598" s="16" t="s">
        <v>4914</v>
      </c>
      <c r="S598" s="16" t="s">
        <v>4915</v>
      </c>
      <c r="T598" s="16" t="s">
        <v>4957</v>
      </c>
      <c r="U598" s="16" t="s">
        <v>4883</v>
      </c>
      <c r="V598" s="16">
        <f>VALUE(SUBSTITUTE(Table2[[#This Row],[Progress (%)]],"%",""))</f>
        <v>0.84</v>
      </c>
      <c r="W598" s="28">
        <f>IF(Table2[[#This Row],[Progress]]&lt;1,Table2[[#This Row],[Progress]]*100,Table2[[#This Row],[Progress]])</f>
        <v>84</v>
      </c>
      <c r="X598" s="28" t="str">
        <f>Table2[[#This Row],[Column8]]&amp;"%"</f>
        <v>84%</v>
      </c>
      <c r="Y598" s="16">
        <f t="shared" si="146"/>
        <v>8</v>
      </c>
      <c r="Z5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98" s="11" t="str">
        <f>SUBSTITUTE(Table2[[#This Row],[Time_Spent (hrs)]],"mins","")</f>
        <v xml:space="preserve">90 </v>
      </c>
      <c r="AB598" s="41">
        <f t="shared" si="152"/>
        <v>1.5</v>
      </c>
    </row>
    <row r="599" spans="1:28" ht="22.2" customHeight="1" x14ac:dyDescent="0.25">
      <c r="A599" s="11" t="s">
        <v>1487</v>
      </c>
      <c r="B599" s="11" t="s">
        <v>3416</v>
      </c>
      <c r="C599" s="11" t="s">
        <v>87</v>
      </c>
      <c r="D599" s="11" t="s">
        <v>69</v>
      </c>
      <c r="E599" s="11" t="s">
        <v>23</v>
      </c>
      <c r="F599" s="12">
        <v>32</v>
      </c>
      <c r="G599" s="13" t="s">
        <v>1488</v>
      </c>
      <c r="H599" s="11" t="s">
        <v>57</v>
      </c>
      <c r="I599" s="11" t="s">
        <v>32</v>
      </c>
      <c r="J599" s="14">
        <v>0.35</v>
      </c>
      <c r="K599" s="11">
        <v>45</v>
      </c>
      <c r="L599" s="11" t="s">
        <v>33</v>
      </c>
      <c r="M599" s="11">
        <v>2</v>
      </c>
      <c r="N599" s="15">
        <v>44766</v>
      </c>
      <c r="O599" s="16" t="s">
        <v>4072</v>
      </c>
      <c r="P599" s="16" t="s">
        <v>4958</v>
      </c>
      <c r="Q599" s="16" t="s">
        <v>4959</v>
      </c>
      <c r="R599" s="16"/>
      <c r="S599" s="16"/>
      <c r="T599" s="16"/>
      <c r="U599" s="16"/>
      <c r="V599" s="16">
        <f>VALUE(SUBSTITUTE(Table2[[#This Row],[Progress (%)]],"%",""))</f>
        <v>0.35</v>
      </c>
      <c r="W599" s="28">
        <f>IF(Table2[[#This Row],[Progress]]&lt;1,Table2[[#This Row],[Progress]]*100,Table2[[#This Row],[Progress]])</f>
        <v>35</v>
      </c>
      <c r="X599" s="28" t="str">
        <f>Table2[[#This Row],[Column8]]&amp;"%"</f>
        <v>35%</v>
      </c>
      <c r="Y599" s="16">
        <f t="shared" si="146"/>
        <v>4</v>
      </c>
      <c r="Z5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599" s="11" t="str">
        <f>SUBSTITUTE(Table2[[#This Row],[Time_Spent (hrs)]],"mins","")</f>
        <v>45</v>
      </c>
      <c r="AB599" s="41">
        <f t="shared" si="152"/>
        <v>0.75</v>
      </c>
    </row>
    <row r="600" spans="1:28" ht="22.2" customHeight="1" x14ac:dyDescent="0.25">
      <c r="A600" s="11" t="s">
        <v>1489</v>
      </c>
      <c r="B600" s="11" t="s">
        <v>3417</v>
      </c>
      <c r="C600" s="11" t="s">
        <v>1490</v>
      </c>
      <c r="D600" s="11" t="s">
        <v>69</v>
      </c>
      <c r="E600" s="11" t="s">
        <v>64</v>
      </c>
      <c r="F600" s="18">
        <f>32</f>
        <v>32</v>
      </c>
      <c r="G600" s="13" t="s">
        <v>472</v>
      </c>
      <c r="H600" s="11" t="s">
        <v>198</v>
      </c>
      <c r="I600" s="11" t="s">
        <v>19</v>
      </c>
      <c r="J600" s="14">
        <v>0.87</v>
      </c>
      <c r="K600" s="11" t="s">
        <v>50</v>
      </c>
      <c r="L600" s="11" t="s">
        <v>27</v>
      </c>
      <c r="M600" s="11">
        <v>5</v>
      </c>
      <c r="N600" s="15">
        <v>45683</v>
      </c>
      <c r="O600" s="16" t="s">
        <v>4442</v>
      </c>
      <c r="P600" s="16" t="s">
        <v>4122</v>
      </c>
      <c r="Q600" s="16" t="s">
        <v>4123</v>
      </c>
      <c r="R600" s="16" t="s">
        <v>4124</v>
      </c>
      <c r="S600" s="16" t="s">
        <v>4125</v>
      </c>
      <c r="T600" s="16" t="s">
        <v>4126</v>
      </c>
      <c r="U600" s="16"/>
      <c r="V600" s="16">
        <f>VALUE(SUBSTITUTE(Table2[[#This Row],[Progress (%)]],"%",""))</f>
        <v>0.87</v>
      </c>
      <c r="W600" s="28">
        <f>IF(Table2[[#This Row],[Progress]]&lt;1,Table2[[#This Row],[Progress]]*100,Table2[[#This Row],[Progress]])</f>
        <v>87</v>
      </c>
      <c r="X600" s="28" t="str">
        <f>Table2[[#This Row],[Column8]]&amp;"%"</f>
        <v>87%</v>
      </c>
      <c r="Y600" s="16">
        <f t="shared" si="146"/>
        <v>7</v>
      </c>
      <c r="Z6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00" s="11" t="str">
        <f>SUBSTITUTE(Table2[[#This Row],[Time_Spent (hrs)]],"minutes","")</f>
        <v xml:space="preserve">120 </v>
      </c>
      <c r="AB600" s="41">
        <f t="shared" si="152"/>
        <v>2</v>
      </c>
    </row>
    <row r="601" spans="1:28" ht="22.2" customHeight="1" x14ac:dyDescent="0.25">
      <c r="A601" s="11" t="s">
        <v>1491</v>
      </c>
      <c r="B601" s="11" t="s">
        <v>3418</v>
      </c>
      <c r="C601" s="11" t="s">
        <v>1492</v>
      </c>
      <c r="D601" s="11" t="s">
        <v>16</v>
      </c>
      <c r="E601" s="11" t="s">
        <v>56</v>
      </c>
      <c r="F601" s="12">
        <v>20</v>
      </c>
      <c r="G601" s="13" t="s">
        <v>1493</v>
      </c>
      <c r="H601" s="11" t="s">
        <v>46</v>
      </c>
      <c r="I601" s="11" t="s">
        <v>47</v>
      </c>
      <c r="J601" s="14">
        <v>0.1</v>
      </c>
      <c r="K601" s="11" t="s">
        <v>50</v>
      </c>
      <c r="L601" s="11" t="s">
        <v>27</v>
      </c>
      <c r="M601" s="11">
        <v>5</v>
      </c>
      <c r="N601" s="15">
        <v>45518</v>
      </c>
      <c r="O601" s="16"/>
      <c r="P601" s="16"/>
      <c r="Q601" s="16"/>
      <c r="R601" s="16"/>
      <c r="S601" s="16"/>
      <c r="T601" s="16"/>
      <c r="U601" s="16"/>
      <c r="V601" s="16">
        <f>VALUE(SUBSTITUTE(Table2[[#This Row],[Progress (%)]],"%",""))</f>
        <v>0.1</v>
      </c>
      <c r="W601" s="28">
        <f>IF(Table2[[#This Row],[Progress]]&lt;1,Table2[[#This Row],[Progress]]*100,Table2[[#This Row],[Progress]])</f>
        <v>10</v>
      </c>
      <c r="X601" s="28" t="str">
        <f>Table2[[#This Row],[Column8]]&amp;"%"</f>
        <v>10%</v>
      </c>
      <c r="Y601" s="16">
        <f t="shared" si="146"/>
        <v>1</v>
      </c>
      <c r="Z6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601" s="11" t="str">
        <f>SUBSTITUTE(Table2[[#This Row],[Time_Spent (hrs)]],"minutes","")</f>
        <v xml:space="preserve">120 </v>
      </c>
      <c r="AB601" s="41">
        <f t="shared" si="152"/>
        <v>2</v>
      </c>
    </row>
    <row r="602" spans="1:28" ht="22.2" customHeight="1" x14ac:dyDescent="0.25">
      <c r="A602" s="11" t="s">
        <v>1494</v>
      </c>
      <c r="B602" s="11" t="s">
        <v>3419</v>
      </c>
      <c r="C602" s="11" t="s">
        <v>1495</v>
      </c>
      <c r="D602" s="11" t="s">
        <v>69</v>
      </c>
      <c r="E602" s="11" t="s">
        <v>64</v>
      </c>
      <c r="F602" s="18">
        <f>32</f>
        <v>32</v>
      </c>
      <c r="G602" s="13">
        <v>45870</v>
      </c>
      <c r="H602" s="11" t="s">
        <v>31</v>
      </c>
      <c r="I602" s="11" t="s">
        <v>32</v>
      </c>
      <c r="J602" s="14">
        <v>0.03</v>
      </c>
      <c r="K602" s="11">
        <v>1.5</v>
      </c>
      <c r="L602" s="11" t="s">
        <v>27</v>
      </c>
      <c r="M602" s="11">
        <v>5</v>
      </c>
      <c r="N602" s="15">
        <v>45665</v>
      </c>
      <c r="O602" s="16" t="s">
        <v>4015</v>
      </c>
      <c r="P602" s="16"/>
      <c r="Q602" s="16"/>
      <c r="R602" s="16"/>
      <c r="S602" s="16"/>
      <c r="T602" s="16"/>
      <c r="U602" s="16"/>
      <c r="V602" s="16">
        <f>VALUE(SUBSTITUTE(Table2[[#This Row],[Progress (%)]],"%",""))</f>
        <v>0.03</v>
      </c>
      <c r="W602" s="28">
        <f>IF(Table2[[#This Row],[Progress]]&lt;1,Table2[[#This Row],[Progress]]*100,Table2[[#This Row],[Progress]])</f>
        <v>3</v>
      </c>
      <c r="X602" s="28" t="str">
        <f>Table2[[#This Row],[Column8]]&amp;"%"</f>
        <v>3%</v>
      </c>
      <c r="Y602" s="16">
        <f t="shared" si="146"/>
        <v>2</v>
      </c>
      <c r="Z60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02" s="11" t="str">
        <f>SUBSTITUTE(Table2[[#This Row],[Time_Spent (hrs)]],"mins","")</f>
        <v>1.5</v>
      </c>
      <c r="AB602" s="41" t="str">
        <f t="shared" ref="AB602:AB603" si="153">AA602</f>
        <v>1.5</v>
      </c>
    </row>
    <row r="603" spans="1:28" ht="22.2" customHeight="1" x14ac:dyDescent="0.25">
      <c r="A603" s="11" t="s">
        <v>1496</v>
      </c>
      <c r="B603" s="11" t="s">
        <v>3420</v>
      </c>
      <c r="C603" s="11" t="s">
        <v>1497</v>
      </c>
      <c r="D603" s="11" t="s">
        <v>16</v>
      </c>
      <c r="E603" s="11" t="s">
        <v>56</v>
      </c>
      <c r="F603" s="12">
        <v>19</v>
      </c>
      <c r="G603" s="13" t="s">
        <v>1498</v>
      </c>
      <c r="H603" s="11" t="s">
        <v>198</v>
      </c>
      <c r="I603" s="11" t="s">
        <v>19</v>
      </c>
      <c r="J603" s="14">
        <v>0.79</v>
      </c>
      <c r="K603" s="11">
        <v>1.5</v>
      </c>
      <c r="L603" s="11" t="s">
        <v>33</v>
      </c>
      <c r="M603" s="11">
        <v>4</v>
      </c>
      <c r="N603" s="15">
        <v>44694</v>
      </c>
      <c r="O603" s="16" t="s">
        <v>4223</v>
      </c>
      <c r="P603" s="16" t="s">
        <v>4840</v>
      </c>
      <c r="Q603" s="16" t="s">
        <v>4960</v>
      </c>
      <c r="R603" s="16"/>
      <c r="S603" s="16"/>
      <c r="T603" s="16"/>
      <c r="U603" s="16"/>
      <c r="V603" s="16">
        <f>VALUE(SUBSTITUTE(Table2[[#This Row],[Progress (%)]],"%",""))</f>
        <v>0.79</v>
      </c>
      <c r="W603" s="28">
        <f>IF(Table2[[#This Row],[Progress]]&lt;1,Table2[[#This Row],[Progress]]*100,Table2[[#This Row],[Progress]])</f>
        <v>79</v>
      </c>
      <c r="X603" s="28" t="str">
        <f>Table2[[#This Row],[Column8]]&amp;"%"</f>
        <v>79%</v>
      </c>
      <c r="Y603" s="16">
        <f t="shared" si="146"/>
        <v>4</v>
      </c>
      <c r="Z60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603" s="11" t="str">
        <f>SUBSTITUTE(Table2[[#This Row],[Time_Spent (hrs)]],"mins","")</f>
        <v>1.5</v>
      </c>
      <c r="AB603" s="41" t="str">
        <f t="shared" si="153"/>
        <v>1.5</v>
      </c>
    </row>
    <row r="604" spans="1:28" ht="22.2" customHeight="1" x14ac:dyDescent="0.25">
      <c r="A604" s="11" t="s">
        <v>1499</v>
      </c>
      <c r="B604" s="11" t="s">
        <v>3421</v>
      </c>
      <c r="C604" s="11" t="s">
        <v>1500</v>
      </c>
      <c r="D604" s="11" t="s">
        <v>69</v>
      </c>
      <c r="E604" s="11" t="s">
        <v>23</v>
      </c>
      <c r="F604" s="18">
        <f>32</f>
        <v>32</v>
      </c>
      <c r="G604" s="13">
        <v>45424</v>
      </c>
      <c r="H604" s="11" t="s">
        <v>18</v>
      </c>
      <c r="I604" s="11" t="s">
        <v>19</v>
      </c>
      <c r="J604" s="14">
        <v>0.78</v>
      </c>
      <c r="K604" s="11" t="s">
        <v>50</v>
      </c>
      <c r="L604" s="11" t="s">
        <v>33</v>
      </c>
      <c r="M604" s="17"/>
      <c r="N604" s="19">
        <v>45424</v>
      </c>
      <c r="O604" s="16"/>
      <c r="P604" s="16"/>
      <c r="Q604" s="16"/>
      <c r="R604" s="16"/>
      <c r="S604" s="16"/>
      <c r="T604" s="16"/>
      <c r="U604" s="16"/>
      <c r="V604" s="16">
        <f>VALUE(SUBSTITUTE(Table2[[#This Row],[Progress (%)]],"%",""))</f>
        <v>0.78</v>
      </c>
      <c r="W604" s="28">
        <f>IF(Table2[[#This Row],[Progress]]&lt;1,Table2[[#This Row],[Progress]]*100,Table2[[#This Row],[Progress]])</f>
        <v>78</v>
      </c>
      <c r="X604" s="28" t="str">
        <f>Table2[[#This Row],[Column8]]&amp;"%"</f>
        <v>78%</v>
      </c>
      <c r="Y604" s="16">
        <f t="shared" si="146"/>
        <v>1</v>
      </c>
      <c r="Z60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04" s="11" t="str">
        <f>SUBSTITUTE(Table2[[#This Row],[Time_Spent (hrs)]],"minutes","")</f>
        <v xml:space="preserve">120 </v>
      </c>
      <c r="AB604" s="41">
        <f t="shared" ref="AB604:AB607" si="154">AA604/60</f>
        <v>2</v>
      </c>
    </row>
    <row r="605" spans="1:28" ht="22.2" customHeight="1" x14ac:dyDescent="0.25">
      <c r="A605" s="11" t="s">
        <v>1501</v>
      </c>
      <c r="B605" s="11" t="s">
        <v>3422</v>
      </c>
      <c r="C605" s="11" t="s">
        <v>1502</v>
      </c>
      <c r="D605" s="11" t="s">
        <v>16</v>
      </c>
      <c r="E605" s="11" t="s">
        <v>56</v>
      </c>
      <c r="F605" s="12">
        <f>32</f>
        <v>32</v>
      </c>
      <c r="G605" s="13" t="s">
        <v>1462</v>
      </c>
      <c r="H605" s="11" t="s">
        <v>37</v>
      </c>
      <c r="I605" s="11" t="s">
        <v>19</v>
      </c>
      <c r="J605" s="14">
        <v>1</v>
      </c>
      <c r="K605" s="11" t="s">
        <v>20</v>
      </c>
      <c r="L605" s="11" t="s">
        <v>33</v>
      </c>
      <c r="M605" s="17"/>
      <c r="N605" s="15">
        <v>45583</v>
      </c>
      <c r="O605" s="16" t="s">
        <v>4952</v>
      </c>
      <c r="P605" s="16" t="s">
        <v>4649</v>
      </c>
      <c r="Q605" s="16" t="s">
        <v>4632</v>
      </c>
      <c r="R605" s="16" t="s">
        <v>4633</v>
      </c>
      <c r="S605" s="16" t="s">
        <v>4634</v>
      </c>
      <c r="T605" s="16" t="s">
        <v>4635</v>
      </c>
      <c r="U605" s="16"/>
      <c r="V605" s="16">
        <f>VALUE(SUBSTITUTE(Table2[[#This Row],[Progress (%)]],"%",""))</f>
        <v>1</v>
      </c>
      <c r="W605" s="28">
        <f>IF(Table2[[#This Row],[Progress]]&lt;1,Table2[[#This Row],[Progress]]*100,Table2[[#This Row],[Progress]])</f>
        <v>1</v>
      </c>
      <c r="X605" s="28" t="str">
        <f>Table2[[#This Row],[Column8]]&amp;"%"</f>
        <v>1%</v>
      </c>
      <c r="Y605" s="16">
        <f t="shared" si="146"/>
        <v>7</v>
      </c>
      <c r="Z60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05" s="11" t="str">
        <f>SUBSTITUTE(Table2[[#This Row],[Time_Spent (hrs)]],"mins","")</f>
        <v xml:space="preserve">90 </v>
      </c>
      <c r="AB605" s="41">
        <f t="shared" si="154"/>
        <v>1.5</v>
      </c>
    </row>
    <row r="606" spans="1:28" ht="22.2" customHeight="1" x14ac:dyDescent="0.25">
      <c r="A606" s="11" t="s">
        <v>1503</v>
      </c>
      <c r="B606" s="11" t="s">
        <v>3423</v>
      </c>
      <c r="C606" s="11" t="s">
        <v>1504</v>
      </c>
      <c r="D606" s="11" t="s">
        <v>16</v>
      </c>
      <c r="E606" s="11" t="s">
        <v>41</v>
      </c>
      <c r="F606" s="12">
        <f>32</f>
        <v>32</v>
      </c>
      <c r="G606" s="13" t="s">
        <v>1328</v>
      </c>
      <c r="H606" s="11" t="s">
        <v>198</v>
      </c>
      <c r="I606" s="11" t="s">
        <v>19</v>
      </c>
      <c r="J606" s="14">
        <v>0.13</v>
      </c>
      <c r="K606" s="11">
        <v>45</v>
      </c>
      <c r="L606" s="11" t="s">
        <v>33</v>
      </c>
      <c r="M606" s="11">
        <v>1</v>
      </c>
      <c r="N606" s="15">
        <v>45219</v>
      </c>
      <c r="O606" s="16" t="s">
        <v>4803</v>
      </c>
      <c r="P606" s="16" t="s">
        <v>4804</v>
      </c>
      <c r="Q606" s="16" t="s">
        <v>4805</v>
      </c>
      <c r="R606" s="16" t="s">
        <v>4806</v>
      </c>
      <c r="S606" s="16" t="s">
        <v>4961</v>
      </c>
      <c r="T606" s="16"/>
      <c r="U606" s="16"/>
      <c r="V606" s="16">
        <f>VALUE(SUBSTITUTE(Table2[[#This Row],[Progress (%)]],"%",""))</f>
        <v>0.13</v>
      </c>
      <c r="W606" s="28">
        <f>IF(Table2[[#This Row],[Progress]]&lt;1,Table2[[#This Row],[Progress]]*100,Table2[[#This Row],[Progress]])</f>
        <v>13</v>
      </c>
      <c r="X606" s="28" t="str">
        <f>Table2[[#This Row],[Column8]]&amp;"%"</f>
        <v>13%</v>
      </c>
      <c r="Y606" s="16">
        <f t="shared" si="146"/>
        <v>6</v>
      </c>
      <c r="Z60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06" s="11" t="str">
        <f>SUBSTITUTE(Table2[[#This Row],[Time_Spent (hrs)]],"mins","")</f>
        <v>45</v>
      </c>
      <c r="AB606" s="41">
        <f t="shared" si="154"/>
        <v>0.75</v>
      </c>
    </row>
    <row r="607" spans="1:28" ht="22.2" customHeight="1" x14ac:dyDescent="0.25">
      <c r="A607" s="11" t="s">
        <v>1505</v>
      </c>
      <c r="B607" s="11" t="s">
        <v>3424</v>
      </c>
      <c r="C607" s="11" t="s">
        <v>1506</v>
      </c>
      <c r="D607" s="11" t="s">
        <v>16</v>
      </c>
      <c r="E607" s="11" t="s">
        <v>36</v>
      </c>
      <c r="F607" s="12">
        <f>32</f>
        <v>32</v>
      </c>
      <c r="G607" s="13" t="s">
        <v>727</v>
      </c>
      <c r="H607" s="11" t="s">
        <v>79</v>
      </c>
      <c r="I607" s="11" t="s">
        <v>47</v>
      </c>
      <c r="J607" s="14">
        <v>0.05</v>
      </c>
      <c r="K607" s="11" t="s">
        <v>20</v>
      </c>
      <c r="L607" s="11" t="s">
        <v>33</v>
      </c>
      <c r="M607" s="11">
        <v>1</v>
      </c>
      <c r="N607" s="15">
        <v>45709</v>
      </c>
      <c r="O607" s="16" t="s">
        <v>4363</v>
      </c>
      <c r="P607" s="16" t="s">
        <v>4364</v>
      </c>
      <c r="Q607" s="16" t="s">
        <v>4365</v>
      </c>
      <c r="R607" s="16" t="s">
        <v>4366</v>
      </c>
      <c r="S607" s="16" t="s">
        <v>4367</v>
      </c>
      <c r="T607" s="16" t="s">
        <v>4201</v>
      </c>
      <c r="U607" s="16" t="s">
        <v>4202</v>
      </c>
      <c r="V607" s="16">
        <f>VALUE(SUBSTITUTE(Table2[[#This Row],[Progress (%)]],"%",""))</f>
        <v>0.05</v>
      </c>
      <c r="W607" s="28">
        <f>IF(Table2[[#This Row],[Progress]]&lt;1,Table2[[#This Row],[Progress]]*100,Table2[[#This Row],[Progress]])</f>
        <v>5</v>
      </c>
      <c r="X607" s="28" t="str">
        <f>Table2[[#This Row],[Column8]]&amp;"%"</f>
        <v>5%</v>
      </c>
      <c r="Y607" s="16">
        <f t="shared" si="146"/>
        <v>8</v>
      </c>
      <c r="Z60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07" s="11" t="str">
        <f>SUBSTITUTE(Table2[[#This Row],[Time_Spent (hrs)]],"mins","")</f>
        <v xml:space="preserve">90 </v>
      </c>
      <c r="AB607" s="41">
        <f t="shared" si="154"/>
        <v>1.5</v>
      </c>
    </row>
    <row r="608" spans="1:28" ht="22.2" customHeight="1" x14ac:dyDescent="0.25">
      <c r="A608" s="11" t="s">
        <v>1507</v>
      </c>
      <c r="B608" s="11" t="s">
        <v>3425</v>
      </c>
      <c r="C608" s="11" t="s">
        <v>1508</v>
      </c>
      <c r="D608" s="11" t="s">
        <v>69</v>
      </c>
      <c r="E608" s="11" t="s">
        <v>64</v>
      </c>
      <c r="F608" s="12">
        <f>32</f>
        <v>32</v>
      </c>
      <c r="G608" s="13" t="s">
        <v>817</v>
      </c>
      <c r="H608" s="11" t="s">
        <v>46</v>
      </c>
      <c r="I608" s="11" t="s">
        <v>47</v>
      </c>
      <c r="J608" s="14">
        <v>0.01</v>
      </c>
      <c r="K608" s="11">
        <v>2</v>
      </c>
      <c r="L608" s="11" t="s">
        <v>33</v>
      </c>
      <c r="M608" s="11">
        <v>5</v>
      </c>
      <c r="N608" s="15">
        <v>45305</v>
      </c>
      <c r="O608" s="16" t="s">
        <v>4237</v>
      </c>
      <c r="P608" s="16" t="s">
        <v>4238</v>
      </c>
      <c r="Q608" s="16" t="s">
        <v>4239</v>
      </c>
      <c r="R608" s="16" t="s">
        <v>4240</v>
      </c>
      <c r="S608" s="16" t="s">
        <v>4792</v>
      </c>
      <c r="T608" s="16"/>
      <c r="U608" s="16"/>
      <c r="V608" s="16">
        <f>VALUE(SUBSTITUTE(Table2[[#This Row],[Progress (%)]],"%",""))</f>
        <v>0.01</v>
      </c>
      <c r="W608" s="28">
        <f>IF(Table2[[#This Row],[Progress]]&lt;1,Table2[[#This Row],[Progress]]*100,Table2[[#This Row],[Progress]])</f>
        <v>1</v>
      </c>
      <c r="X608" s="28" t="str">
        <f>Table2[[#This Row],[Column8]]&amp;"%"</f>
        <v>1%</v>
      </c>
      <c r="Y608" s="16">
        <f t="shared" si="146"/>
        <v>6</v>
      </c>
      <c r="Z60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08" s="11" t="str">
        <f>SUBSTITUTE(Table2[[#This Row],[Time_Spent (hrs)]],"mins","")</f>
        <v>2</v>
      </c>
      <c r="AB608" s="41" t="str">
        <f t="shared" ref="AB608:AB612" si="155">AA608</f>
        <v>2</v>
      </c>
    </row>
    <row r="609" spans="1:28" ht="22.2" customHeight="1" x14ac:dyDescent="0.25">
      <c r="A609" s="11" t="s">
        <v>1509</v>
      </c>
      <c r="B609" s="11" t="s">
        <v>3426</v>
      </c>
      <c r="C609" s="11" t="s">
        <v>1510</v>
      </c>
      <c r="D609" s="11" t="s">
        <v>16</v>
      </c>
      <c r="E609" s="11" t="s">
        <v>23</v>
      </c>
      <c r="F609" s="12">
        <f>32</f>
        <v>32</v>
      </c>
      <c r="G609" s="13" t="s">
        <v>1511</v>
      </c>
      <c r="H609" s="11" t="s">
        <v>31</v>
      </c>
      <c r="I609" s="11" t="s">
        <v>32</v>
      </c>
      <c r="J609" s="14">
        <v>1</v>
      </c>
      <c r="K609" s="11" t="s">
        <v>38</v>
      </c>
      <c r="L609" s="11" t="s">
        <v>27</v>
      </c>
      <c r="M609" s="11">
        <v>1</v>
      </c>
      <c r="N609" s="15">
        <v>45592</v>
      </c>
      <c r="O609" s="16" t="s">
        <v>4396</v>
      </c>
      <c r="P609" s="16" t="s">
        <v>4397</v>
      </c>
      <c r="Q609" s="16" t="s">
        <v>4962</v>
      </c>
      <c r="R609" s="16"/>
      <c r="S609" s="16"/>
      <c r="T609" s="16"/>
      <c r="U609" s="16"/>
      <c r="V609" s="16">
        <f>VALUE(SUBSTITUTE(Table2[[#This Row],[Progress (%)]],"%",""))</f>
        <v>1</v>
      </c>
      <c r="W609" s="28">
        <f>IF(Table2[[#This Row],[Progress]]&lt;1,Table2[[#This Row],[Progress]]*100,Table2[[#This Row],[Progress]])</f>
        <v>1</v>
      </c>
      <c r="X609" s="28" t="str">
        <f>Table2[[#This Row],[Column8]]&amp;"%"</f>
        <v>1%</v>
      </c>
      <c r="Y609" s="16">
        <f t="shared" si="146"/>
        <v>4</v>
      </c>
      <c r="Z60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09" s="11" t="str">
        <f>SUBSTITUTE(Table2[[#This Row],[Time_Spent (hrs)]],"hour","")</f>
        <v xml:space="preserve">1 </v>
      </c>
      <c r="AB609" s="41" t="str">
        <f t="shared" si="155"/>
        <v xml:space="preserve">1 </v>
      </c>
    </row>
    <row r="610" spans="1:28" ht="22.2" customHeight="1" x14ac:dyDescent="0.25">
      <c r="A610" s="11" t="s">
        <v>1512</v>
      </c>
      <c r="B610" s="11" t="s">
        <v>3427</v>
      </c>
      <c r="C610" s="11" t="s">
        <v>1513</v>
      </c>
      <c r="D610" s="11" t="s">
        <v>69</v>
      </c>
      <c r="E610" s="11" t="s">
        <v>64</v>
      </c>
      <c r="F610" s="12">
        <v>40</v>
      </c>
      <c r="G610" s="13">
        <v>45514</v>
      </c>
      <c r="H610" s="11" t="s">
        <v>53</v>
      </c>
      <c r="I610" s="11" t="s">
        <v>26</v>
      </c>
      <c r="J610" s="14">
        <v>0.57999999999999996</v>
      </c>
      <c r="K610" s="11">
        <v>2</v>
      </c>
      <c r="L610" s="11" t="s">
        <v>33</v>
      </c>
      <c r="M610" s="11">
        <v>6</v>
      </c>
      <c r="N610" s="15">
        <v>45573</v>
      </c>
      <c r="O610" s="16" t="s">
        <v>4963</v>
      </c>
      <c r="P610" s="16" t="s">
        <v>4270</v>
      </c>
      <c r="Q610" s="16" t="s">
        <v>4271</v>
      </c>
      <c r="R610" s="16" t="s">
        <v>4272</v>
      </c>
      <c r="S610" s="16" t="s">
        <v>4273</v>
      </c>
      <c r="T610" s="16" t="s">
        <v>4274</v>
      </c>
      <c r="U610" s="16"/>
      <c r="V610" s="16">
        <f>VALUE(SUBSTITUTE(Table2[[#This Row],[Progress (%)]],"%",""))</f>
        <v>0.57999999999999996</v>
      </c>
      <c r="W610" s="28">
        <f>IF(Table2[[#This Row],[Progress]]&lt;1,Table2[[#This Row],[Progress]]*100,Table2[[#This Row],[Progress]])</f>
        <v>57.999999999999993</v>
      </c>
      <c r="X610" s="28" t="str">
        <f>Table2[[#This Row],[Column8]]&amp;"%"</f>
        <v>58%</v>
      </c>
      <c r="Y610" s="16">
        <f t="shared" si="146"/>
        <v>7</v>
      </c>
      <c r="Z6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10" s="11" t="str">
        <f>SUBSTITUTE(Table2[[#This Row],[Time_Spent (hrs)]],"mins","")</f>
        <v>2</v>
      </c>
      <c r="AB610" s="41" t="str">
        <f t="shared" si="155"/>
        <v>2</v>
      </c>
    </row>
    <row r="611" spans="1:28" ht="22.2" customHeight="1" x14ac:dyDescent="0.25">
      <c r="A611" s="11" t="s">
        <v>1514</v>
      </c>
      <c r="B611" s="11" t="s">
        <v>3428</v>
      </c>
      <c r="C611" s="11" t="s">
        <v>87</v>
      </c>
      <c r="D611" s="11" t="s">
        <v>69</v>
      </c>
      <c r="E611" s="11" t="s">
        <v>56</v>
      </c>
      <c r="F611" s="12">
        <v>29</v>
      </c>
      <c r="G611" s="13" t="s">
        <v>1515</v>
      </c>
      <c r="H611" s="11" t="s">
        <v>111</v>
      </c>
      <c r="I611" s="11" t="s">
        <v>98</v>
      </c>
      <c r="J611" s="14">
        <v>0.51</v>
      </c>
      <c r="K611" s="11" t="s">
        <v>38</v>
      </c>
      <c r="L611" s="11" t="s">
        <v>33</v>
      </c>
      <c r="M611" s="11">
        <v>2</v>
      </c>
      <c r="N611" s="15">
        <v>45306</v>
      </c>
      <c r="O611" s="16" t="s">
        <v>4933</v>
      </c>
      <c r="P611" s="16" t="s">
        <v>4934</v>
      </c>
      <c r="Q611" s="16" t="s">
        <v>4141</v>
      </c>
      <c r="R611" s="16" t="s">
        <v>4058</v>
      </c>
      <c r="S611" s="16" t="s">
        <v>4059</v>
      </c>
      <c r="T611" s="16"/>
      <c r="U611" s="16"/>
      <c r="V611" s="16">
        <f>VALUE(SUBSTITUTE(Table2[[#This Row],[Progress (%)]],"%",""))</f>
        <v>0.51</v>
      </c>
      <c r="W611" s="28">
        <f>IF(Table2[[#This Row],[Progress]]&lt;1,Table2[[#This Row],[Progress]]*100,Table2[[#This Row],[Progress]])</f>
        <v>51</v>
      </c>
      <c r="X611" s="28" t="str">
        <f>Table2[[#This Row],[Column8]]&amp;"%"</f>
        <v>51%</v>
      </c>
      <c r="Y611" s="16">
        <f t="shared" si="146"/>
        <v>6</v>
      </c>
      <c r="Z6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11" s="11" t="str">
        <f>SUBSTITUTE(Table2[[#This Row],[Time_Spent (hrs)]],"hour","")</f>
        <v xml:space="preserve">1 </v>
      </c>
      <c r="AB611" s="41" t="str">
        <f t="shared" si="155"/>
        <v xml:space="preserve">1 </v>
      </c>
    </row>
    <row r="612" spans="1:28" ht="22.2" customHeight="1" x14ac:dyDescent="0.25">
      <c r="A612" s="11" t="s">
        <v>1516</v>
      </c>
      <c r="B612" s="11" t="s">
        <v>3429</v>
      </c>
      <c r="C612" s="11" t="s">
        <v>87</v>
      </c>
      <c r="D612" s="11" t="s">
        <v>16</v>
      </c>
      <c r="E612" s="11" t="s">
        <v>36</v>
      </c>
      <c r="F612" s="12">
        <v>23</v>
      </c>
      <c r="G612" s="13">
        <v>45333</v>
      </c>
      <c r="H612" s="11" t="s">
        <v>42</v>
      </c>
      <c r="I612" s="11" t="s">
        <v>32</v>
      </c>
      <c r="J612" s="14">
        <v>0.97</v>
      </c>
      <c r="K612" s="11" t="s">
        <v>38</v>
      </c>
      <c r="L612" s="11" t="s">
        <v>33</v>
      </c>
      <c r="M612" s="11">
        <v>3</v>
      </c>
      <c r="N612" s="15">
        <v>45598</v>
      </c>
      <c r="O612" s="16" t="s">
        <v>4665</v>
      </c>
      <c r="P612" s="16" t="s">
        <v>4666</v>
      </c>
      <c r="Q612" s="16" t="s">
        <v>4964</v>
      </c>
      <c r="R612" s="16"/>
      <c r="S612" s="16"/>
      <c r="T612" s="16"/>
      <c r="U612" s="16"/>
      <c r="V612" s="16">
        <f>VALUE(SUBSTITUTE(Table2[[#This Row],[Progress (%)]],"%",""))</f>
        <v>0.97</v>
      </c>
      <c r="W612" s="28">
        <f>IF(Table2[[#This Row],[Progress]]&lt;1,Table2[[#This Row],[Progress]]*100,Table2[[#This Row],[Progress]])</f>
        <v>97</v>
      </c>
      <c r="X612" s="28" t="str">
        <f>Table2[[#This Row],[Column8]]&amp;"%"</f>
        <v>97%</v>
      </c>
      <c r="Y612" s="16">
        <f t="shared" si="146"/>
        <v>4</v>
      </c>
      <c r="Z6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12" s="11" t="str">
        <f>SUBSTITUTE(Table2[[#This Row],[Time_Spent (hrs)]],"hour","")</f>
        <v xml:space="preserve">1 </v>
      </c>
      <c r="AB612" s="41" t="str">
        <f t="shared" si="155"/>
        <v xml:space="preserve">1 </v>
      </c>
    </row>
    <row r="613" spans="1:28" ht="22.2" customHeight="1" x14ac:dyDescent="0.25">
      <c r="A613" s="11" t="s">
        <v>1517</v>
      </c>
      <c r="B613" s="11" t="s">
        <v>3430</v>
      </c>
      <c r="C613" s="11" t="s">
        <v>1518</v>
      </c>
      <c r="D613" s="11" t="s">
        <v>69</v>
      </c>
      <c r="E613" s="11" t="s">
        <v>56</v>
      </c>
      <c r="F613" s="12">
        <v>38</v>
      </c>
      <c r="G613" s="13" t="s">
        <v>1144</v>
      </c>
      <c r="H613" s="11" t="s">
        <v>111</v>
      </c>
      <c r="I613" s="11" t="s">
        <v>98</v>
      </c>
      <c r="J613" s="14">
        <v>0.22</v>
      </c>
      <c r="K613" s="11" t="s">
        <v>20</v>
      </c>
      <c r="L613" s="11" t="s">
        <v>33</v>
      </c>
      <c r="M613" s="11">
        <v>6</v>
      </c>
      <c r="N613" s="15">
        <v>44889</v>
      </c>
      <c r="O613" s="16" t="s">
        <v>4965</v>
      </c>
      <c r="P613" s="16" t="s">
        <v>4966</v>
      </c>
      <c r="Q613" s="16" t="s">
        <v>4967</v>
      </c>
      <c r="R613" s="16"/>
      <c r="S613" s="16"/>
      <c r="T613" s="16"/>
      <c r="U613" s="16"/>
      <c r="V613" s="16">
        <f>VALUE(SUBSTITUTE(Table2[[#This Row],[Progress (%)]],"%",""))</f>
        <v>0.22</v>
      </c>
      <c r="W613" s="28">
        <f>IF(Table2[[#This Row],[Progress]]&lt;1,Table2[[#This Row],[Progress]]*100,Table2[[#This Row],[Progress]])</f>
        <v>22</v>
      </c>
      <c r="X613" s="28" t="str">
        <f>Table2[[#This Row],[Column8]]&amp;"%"</f>
        <v>22%</v>
      </c>
      <c r="Y613" s="16">
        <f t="shared" si="146"/>
        <v>4</v>
      </c>
      <c r="Z6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13" s="11" t="str">
        <f>SUBSTITUTE(Table2[[#This Row],[Time_Spent (hrs)]],"mins","")</f>
        <v xml:space="preserve">90 </v>
      </c>
      <c r="AB613" s="41">
        <f>AA613/60</f>
        <v>1.5</v>
      </c>
    </row>
    <row r="614" spans="1:28" ht="22.2" customHeight="1" x14ac:dyDescent="0.25">
      <c r="A614" s="11" t="s">
        <v>1519</v>
      </c>
      <c r="B614" s="11" t="s">
        <v>3431</v>
      </c>
      <c r="C614" s="11" t="s">
        <v>1520</v>
      </c>
      <c r="D614" s="11" t="s">
        <v>69</v>
      </c>
      <c r="E614" s="11" t="s">
        <v>56</v>
      </c>
      <c r="F614" s="12">
        <v>21</v>
      </c>
      <c r="G614" s="13" t="s">
        <v>1276</v>
      </c>
      <c r="H614" s="11" t="s">
        <v>42</v>
      </c>
      <c r="I614" s="11" t="s">
        <v>32</v>
      </c>
      <c r="J614" s="14">
        <v>0.84</v>
      </c>
      <c r="K614" s="11">
        <v>2</v>
      </c>
      <c r="L614" s="11" t="s">
        <v>33</v>
      </c>
      <c r="M614" s="11">
        <v>2</v>
      </c>
      <c r="N614" s="15">
        <v>44696</v>
      </c>
      <c r="O614" s="16" t="s">
        <v>4892</v>
      </c>
      <c r="P614" s="16" t="s">
        <v>4152</v>
      </c>
      <c r="Q614" s="16" t="s">
        <v>4893</v>
      </c>
      <c r="R614" s="16"/>
      <c r="S614" s="16"/>
      <c r="T614" s="16"/>
      <c r="U614" s="16"/>
      <c r="V614" s="16">
        <f>VALUE(SUBSTITUTE(Table2[[#This Row],[Progress (%)]],"%",""))</f>
        <v>0.84</v>
      </c>
      <c r="W614" s="28">
        <f>IF(Table2[[#This Row],[Progress]]&lt;1,Table2[[#This Row],[Progress]]*100,Table2[[#This Row],[Progress]])</f>
        <v>84</v>
      </c>
      <c r="X614" s="28" t="str">
        <f>Table2[[#This Row],[Column8]]&amp;"%"</f>
        <v>84%</v>
      </c>
      <c r="Y614" s="16">
        <f t="shared" si="146"/>
        <v>4</v>
      </c>
      <c r="Z6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614" s="11" t="str">
        <f>SUBSTITUTE(Table2[[#This Row],[Time_Spent (hrs)]],"mins","")</f>
        <v>2</v>
      </c>
      <c r="AB614" s="41" t="str">
        <f t="shared" ref="AB614:AB616" si="156">AA614</f>
        <v>2</v>
      </c>
    </row>
    <row r="615" spans="1:28" ht="22.2" customHeight="1" x14ac:dyDescent="0.25">
      <c r="A615" s="11" t="s">
        <v>1521</v>
      </c>
      <c r="B615" s="11" t="s">
        <v>3432</v>
      </c>
      <c r="C615" s="11" t="s">
        <v>1522</v>
      </c>
      <c r="D615" s="11" t="s">
        <v>69</v>
      </c>
      <c r="E615" s="11" t="s">
        <v>64</v>
      </c>
      <c r="F615" s="12">
        <f>32</f>
        <v>32</v>
      </c>
      <c r="G615" s="13" t="s">
        <v>696</v>
      </c>
      <c r="H615" s="11" t="s">
        <v>156</v>
      </c>
      <c r="I615" s="11" t="s">
        <v>98</v>
      </c>
      <c r="J615" s="14">
        <v>0.76</v>
      </c>
      <c r="K615" s="11" t="s">
        <v>38</v>
      </c>
      <c r="L615" s="11" t="s">
        <v>33</v>
      </c>
      <c r="M615" s="11">
        <v>4</v>
      </c>
      <c r="N615" s="15">
        <v>45397</v>
      </c>
      <c r="O615" s="16" t="s">
        <v>4828</v>
      </c>
      <c r="P615" s="16" t="s">
        <v>4684</v>
      </c>
      <c r="Q615" s="16" t="s">
        <v>4685</v>
      </c>
      <c r="R615" s="16" t="s">
        <v>4686</v>
      </c>
      <c r="S615" s="16" t="s">
        <v>4687</v>
      </c>
      <c r="T615" s="16" t="s">
        <v>4688</v>
      </c>
      <c r="U615" s="16"/>
      <c r="V615" s="16">
        <f>VALUE(SUBSTITUTE(Table2[[#This Row],[Progress (%)]],"%",""))</f>
        <v>0.76</v>
      </c>
      <c r="W615" s="28">
        <f>IF(Table2[[#This Row],[Progress]]&lt;1,Table2[[#This Row],[Progress]]*100,Table2[[#This Row],[Progress]])</f>
        <v>76</v>
      </c>
      <c r="X615" s="28" t="str">
        <f>Table2[[#This Row],[Column8]]&amp;"%"</f>
        <v>76%</v>
      </c>
      <c r="Y615" s="16">
        <f t="shared" si="146"/>
        <v>7</v>
      </c>
      <c r="Z6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15" s="11" t="str">
        <f>SUBSTITUTE(Table2[[#This Row],[Time_Spent (hrs)]],"hour","")</f>
        <v xml:space="preserve">1 </v>
      </c>
      <c r="AB615" s="41" t="str">
        <f t="shared" si="156"/>
        <v xml:space="preserve">1 </v>
      </c>
    </row>
    <row r="616" spans="1:28" ht="22.2" customHeight="1" x14ac:dyDescent="0.25">
      <c r="A616" s="11" t="s">
        <v>1523</v>
      </c>
      <c r="B616" s="11" t="s">
        <v>3433</v>
      </c>
      <c r="C616" s="11" t="s">
        <v>1524</v>
      </c>
      <c r="D616" s="11" t="s">
        <v>16</v>
      </c>
      <c r="E616" s="11" t="s">
        <v>64</v>
      </c>
      <c r="F616" s="12">
        <v>41</v>
      </c>
      <c r="G616" s="13" t="s">
        <v>784</v>
      </c>
      <c r="H616" s="11" t="s">
        <v>31</v>
      </c>
      <c r="I616" s="11" t="s">
        <v>32</v>
      </c>
      <c r="J616" s="14">
        <v>0.16</v>
      </c>
      <c r="K616" s="11" t="s">
        <v>38</v>
      </c>
      <c r="L616" s="11" t="s">
        <v>33</v>
      </c>
      <c r="M616" s="11">
        <v>6</v>
      </c>
      <c r="N616" s="15">
        <v>45348</v>
      </c>
      <c r="O616" s="16"/>
      <c r="P616" s="16"/>
      <c r="Q616" s="16"/>
      <c r="R616" s="16"/>
      <c r="S616" s="16"/>
      <c r="T616" s="16"/>
      <c r="U616" s="16"/>
      <c r="V616" s="16">
        <f>VALUE(SUBSTITUTE(Table2[[#This Row],[Progress (%)]],"%",""))</f>
        <v>0.16</v>
      </c>
      <c r="W616" s="28">
        <f>IF(Table2[[#This Row],[Progress]]&lt;1,Table2[[#This Row],[Progress]]*100,Table2[[#This Row],[Progress]])</f>
        <v>16</v>
      </c>
      <c r="X616" s="28" t="str">
        <f>Table2[[#This Row],[Column8]]&amp;"%"</f>
        <v>16%</v>
      </c>
      <c r="Y616" s="16">
        <f t="shared" si="146"/>
        <v>1</v>
      </c>
      <c r="Z6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616" s="11" t="str">
        <f>SUBSTITUTE(Table2[[#This Row],[Time_Spent (hrs)]],"hour","")</f>
        <v xml:space="preserve">1 </v>
      </c>
      <c r="AB616" s="41" t="str">
        <f t="shared" si="156"/>
        <v xml:space="preserve">1 </v>
      </c>
    </row>
    <row r="617" spans="1:28" ht="22.2" customHeight="1" x14ac:dyDescent="0.25">
      <c r="A617" s="11" t="s">
        <v>1525</v>
      </c>
      <c r="B617" s="11" t="s">
        <v>3434</v>
      </c>
      <c r="C617" s="11" t="s">
        <v>1526</v>
      </c>
      <c r="D617" s="11" t="s">
        <v>16</v>
      </c>
      <c r="E617" s="11" t="s">
        <v>41</v>
      </c>
      <c r="F617" s="12">
        <f>32</f>
        <v>32</v>
      </c>
      <c r="G617" s="13" t="s">
        <v>1527</v>
      </c>
      <c r="H617" s="11" t="s">
        <v>66</v>
      </c>
      <c r="I617" s="11" t="s">
        <v>26</v>
      </c>
      <c r="J617" s="14">
        <v>0.82</v>
      </c>
      <c r="K617" s="11">
        <v>45</v>
      </c>
      <c r="L617" s="11" t="s">
        <v>33</v>
      </c>
      <c r="M617" s="11">
        <v>6</v>
      </c>
      <c r="N617" s="15">
        <v>45499</v>
      </c>
      <c r="O617" s="16" t="s">
        <v>4968</v>
      </c>
      <c r="P617" s="16" t="s">
        <v>4406</v>
      </c>
      <c r="Q617" s="16"/>
      <c r="R617" s="16"/>
      <c r="S617" s="16"/>
      <c r="T617" s="16"/>
      <c r="U617" s="16"/>
      <c r="V617" s="16">
        <f>VALUE(SUBSTITUTE(Table2[[#This Row],[Progress (%)]],"%",""))</f>
        <v>0.82</v>
      </c>
      <c r="W617" s="28">
        <f>IF(Table2[[#This Row],[Progress]]&lt;1,Table2[[#This Row],[Progress]]*100,Table2[[#This Row],[Progress]])</f>
        <v>82</v>
      </c>
      <c r="X617" s="28" t="str">
        <f>Table2[[#This Row],[Column8]]&amp;"%"</f>
        <v>82%</v>
      </c>
      <c r="Y617" s="16">
        <f t="shared" si="146"/>
        <v>3</v>
      </c>
      <c r="Z6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17" s="11" t="str">
        <f>SUBSTITUTE(Table2[[#This Row],[Time_Spent (hrs)]],"mins","")</f>
        <v>45</v>
      </c>
      <c r="AB617" s="41">
        <f t="shared" ref="AB617:AB620" si="157">AA617/60</f>
        <v>0.75</v>
      </c>
    </row>
    <row r="618" spans="1:28" ht="22.2" customHeight="1" x14ac:dyDescent="0.25">
      <c r="A618" s="11" t="s">
        <v>1528</v>
      </c>
      <c r="B618" s="11" t="s">
        <v>3435</v>
      </c>
      <c r="C618" s="11" t="s">
        <v>1529</v>
      </c>
      <c r="D618" s="11" t="s">
        <v>69</v>
      </c>
      <c r="E618" s="11" t="s">
        <v>64</v>
      </c>
      <c r="F618" s="12">
        <v>25</v>
      </c>
      <c r="G618" s="13" t="s">
        <v>1530</v>
      </c>
      <c r="H618" s="11" t="s">
        <v>79</v>
      </c>
      <c r="I618" s="11" t="s">
        <v>47</v>
      </c>
      <c r="J618" s="14">
        <v>0.51</v>
      </c>
      <c r="K618" s="11" t="s">
        <v>50</v>
      </c>
      <c r="L618" s="11" t="s">
        <v>33</v>
      </c>
      <c r="M618" s="17"/>
      <c r="N618" s="15">
        <v>44700</v>
      </c>
      <c r="O618" s="16" t="s">
        <v>4969</v>
      </c>
      <c r="P618" s="16" t="s">
        <v>4398</v>
      </c>
      <c r="Q618" s="16" t="s">
        <v>4954</v>
      </c>
      <c r="R618" s="16" t="s">
        <v>4941</v>
      </c>
      <c r="S618" s="16" t="s">
        <v>4942</v>
      </c>
      <c r="T618" s="16" t="s">
        <v>4955</v>
      </c>
      <c r="U618" s="16" t="s">
        <v>4713</v>
      </c>
      <c r="V618" s="16">
        <f>VALUE(SUBSTITUTE(Table2[[#This Row],[Progress (%)]],"%",""))</f>
        <v>0.51</v>
      </c>
      <c r="W618" s="28">
        <f>IF(Table2[[#This Row],[Progress]]&lt;1,Table2[[#This Row],[Progress]]*100,Table2[[#This Row],[Progress]])</f>
        <v>51</v>
      </c>
      <c r="X618" s="28" t="str">
        <f>Table2[[#This Row],[Column8]]&amp;"%"</f>
        <v>51%</v>
      </c>
      <c r="Y618" s="16">
        <f t="shared" si="146"/>
        <v>8</v>
      </c>
      <c r="Z6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18" s="11" t="str">
        <f>SUBSTITUTE(Table2[[#This Row],[Time_Spent (hrs)]],"minutes","")</f>
        <v xml:space="preserve">120 </v>
      </c>
      <c r="AB618" s="41">
        <f t="shared" si="157"/>
        <v>2</v>
      </c>
    </row>
    <row r="619" spans="1:28" ht="22.2" customHeight="1" x14ac:dyDescent="0.25">
      <c r="A619" s="11" t="s">
        <v>1531</v>
      </c>
      <c r="B619" s="11" t="s">
        <v>3436</v>
      </c>
      <c r="C619" s="11" t="s">
        <v>1532</v>
      </c>
      <c r="D619" s="11" t="s">
        <v>16</v>
      </c>
      <c r="E619" s="11" t="s">
        <v>41</v>
      </c>
      <c r="F619" s="12">
        <v>42</v>
      </c>
      <c r="G619" s="13" t="s">
        <v>1533</v>
      </c>
      <c r="H619" s="11" t="s">
        <v>104</v>
      </c>
      <c r="I619" s="11" t="s">
        <v>47</v>
      </c>
      <c r="J619" s="14">
        <v>0.73</v>
      </c>
      <c r="K619" s="11" t="s">
        <v>50</v>
      </c>
      <c r="L619" s="11" t="s">
        <v>27</v>
      </c>
      <c r="M619" s="11">
        <v>2</v>
      </c>
      <c r="N619" s="15">
        <v>44972</v>
      </c>
      <c r="O619" s="16" t="s">
        <v>4970</v>
      </c>
      <c r="P619" s="16" t="s">
        <v>4971</v>
      </c>
      <c r="Q619" s="16" t="s">
        <v>4662</v>
      </c>
      <c r="R619" s="16" t="s">
        <v>4551</v>
      </c>
      <c r="S619" s="16"/>
      <c r="T619" s="16"/>
      <c r="U619" s="16"/>
      <c r="V619" s="16">
        <f>VALUE(SUBSTITUTE(Table2[[#This Row],[Progress (%)]],"%",""))</f>
        <v>0.73</v>
      </c>
      <c r="W619" s="28">
        <f>IF(Table2[[#This Row],[Progress]]&lt;1,Table2[[#This Row],[Progress]]*100,Table2[[#This Row],[Progress]])</f>
        <v>73</v>
      </c>
      <c r="X619" s="28" t="str">
        <f>Table2[[#This Row],[Column8]]&amp;"%"</f>
        <v>73%</v>
      </c>
      <c r="Y619" s="16">
        <f t="shared" si="146"/>
        <v>5</v>
      </c>
      <c r="Z6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619" s="11" t="str">
        <f>SUBSTITUTE(Table2[[#This Row],[Time_Spent (hrs)]],"minutes","")</f>
        <v xml:space="preserve">120 </v>
      </c>
      <c r="AB619" s="41">
        <f t="shared" si="157"/>
        <v>2</v>
      </c>
    </row>
    <row r="620" spans="1:28" ht="22.2" customHeight="1" x14ac:dyDescent="0.25">
      <c r="A620" s="11" t="s">
        <v>1534</v>
      </c>
      <c r="B620" s="11" t="s">
        <v>3437</v>
      </c>
      <c r="C620" s="11" t="s">
        <v>1535</v>
      </c>
      <c r="D620" s="11" t="s">
        <v>16</v>
      </c>
      <c r="E620" s="11" t="s">
        <v>41</v>
      </c>
      <c r="F620" s="18">
        <f>32</f>
        <v>32</v>
      </c>
      <c r="G620" s="13">
        <v>44686</v>
      </c>
      <c r="H620" s="11" t="s">
        <v>31</v>
      </c>
      <c r="I620" s="11" t="s">
        <v>32</v>
      </c>
      <c r="J620" s="14">
        <v>0.43</v>
      </c>
      <c r="K620" s="11" t="s">
        <v>50</v>
      </c>
      <c r="L620" s="11" t="s">
        <v>33</v>
      </c>
      <c r="M620" s="11">
        <v>4</v>
      </c>
      <c r="N620" s="19">
        <v>44686</v>
      </c>
      <c r="O620" s="16"/>
      <c r="P620" s="16"/>
      <c r="Q620" s="16"/>
      <c r="R620" s="16"/>
      <c r="S620" s="16"/>
      <c r="T620" s="16"/>
      <c r="U620" s="16"/>
      <c r="V620" s="16">
        <f>VALUE(SUBSTITUTE(Table2[[#This Row],[Progress (%)]],"%",""))</f>
        <v>0.43</v>
      </c>
      <c r="W620" s="28">
        <f>IF(Table2[[#This Row],[Progress]]&lt;1,Table2[[#This Row],[Progress]]*100,Table2[[#This Row],[Progress]])</f>
        <v>43</v>
      </c>
      <c r="X620" s="28" t="str">
        <f>Table2[[#This Row],[Column8]]&amp;"%"</f>
        <v>43%</v>
      </c>
      <c r="Y620" s="16">
        <f t="shared" si="146"/>
        <v>1</v>
      </c>
      <c r="Z6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20" s="11" t="str">
        <f>SUBSTITUTE(Table2[[#This Row],[Time_Spent (hrs)]],"minutes","")</f>
        <v xml:space="preserve">120 </v>
      </c>
      <c r="AB620" s="41">
        <f t="shared" si="157"/>
        <v>2</v>
      </c>
    </row>
    <row r="621" spans="1:28" ht="22.2" customHeight="1" x14ac:dyDescent="0.25">
      <c r="A621" s="11" t="s">
        <v>1536</v>
      </c>
      <c r="B621" s="11" t="s">
        <v>3438</v>
      </c>
      <c r="C621" s="11" t="s">
        <v>1537</v>
      </c>
      <c r="D621" s="11" t="s">
        <v>16</v>
      </c>
      <c r="E621" s="11" t="s">
        <v>36</v>
      </c>
      <c r="F621" s="12">
        <v>25</v>
      </c>
      <c r="G621" s="13" t="s">
        <v>1213</v>
      </c>
      <c r="H621" s="11" t="s">
        <v>104</v>
      </c>
      <c r="I621" s="11" t="s">
        <v>47</v>
      </c>
      <c r="J621" s="14">
        <v>0.1</v>
      </c>
      <c r="K621" s="11" t="s">
        <v>38</v>
      </c>
      <c r="L621" s="11" t="s">
        <v>27</v>
      </c>
      <c r="M621" s="11">
        <v>3</v>
      </c>
      <c r="N621" s="15">
        <v>44919</v>
      </c>
      <c r="O621" s="16" t="s">
        <v>4878</v>
      </c>
      <c r="P621" s="16" t="s">
        <v>4879</v>
      </c>
      <c r="Q621" s="16" t="s">
        <v>4099</v>
      </c>
      <c r="R621" s="16" t="s">
        <v>4100</v>
      </c>
      <c r="S621" s="16"/>
      <c r="T621" s="16"/>
      <c r="U621" s="16"/>
      <c r="V621" s="16">
        <f>VALUE(SUBSTITUTE(Table2[[#This Row],[Progress (%)]],"%",""))</f>
        <v>0.1</v>
      </c>
      <c r="W621" s="28">
        <f>IF(Table2[[#This Row],[Progress]]&lt;1,Table2[[#This Row],[Progress]]*100,Table2[[#This Row],[Progress]])</f>
        <v>10</v>
      </c>
      <c r="X621" s="28" t="str">
        <f>Table2[[#This Row],[Column8]]&amp;"%"</f>
        <v>10%</v>
      </c>
      <c r="Y621" s="16">
        <f t="shared" si="146"/>
        <v>5</v>
      </c>
      <c r="Z6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21" s="11" t="str">
        <f>SUBSTITUTE(Table2[[#This Row],[Time_Spent (hrs)]],"hour","")</f>
        <v xml:space="preserve">1 </v>
      </c>
      <c r="AB621" s="41" t="str">
        <f t="shared" ref="AB621:AB624" si="158">AA621</f>
        <v xml:space="preserve">1 </v>
      </c>
    </row>
    <row r="622" spans="1:28" ht="22.2" customHeight="1" x14ac:dyDescent="0.25">
      <c r="A622" s="11" t="s">
        <v>1538</v>
      </c>
      <c r="B622" s="11" t="s">
        <v>3439</v>
      </c>
      <c r="C622" s="11" t="s">
        <v>1539</v>
      </c>
      <c r="D622" s="11" t="s">
        <v>69</v>
      </c>
      <c r="E622" s="11" t="s">
        <v>64</v>
      </c>
      <c r="F622" s="12">
        <f>32</f>
        <v>32</v>
      </c>
      <c r="G622" s="13" t="s">
        <v>927</v>
      </c>
      <c r="H622" s="11" t="s">
        <v>37</v>
      </c>
      <c r="I622" s="11" t="s">
        <v>19</v>
      </c>
      <c r="J622" s="14">
        <v>0.42</v>
      </c>
      <c r="K622" s="11">
        <v>2</v>
      </c>
      <c r="L622" s="11" t="s">
        <v>33</v>
      </c>
      <c r="M622" s="11">
        <v>3</v>
      </c>
      <c r="N622" s="15">
        <v>45407</v>
      </c>
      <c r="O622" s="16" t="s">
        <v>4138</v>
      </c>
      <c r="P622" s="16" t="s">
        <v>4139</v>
      </c>
      <c r="Q622" s="16" t="s">
        <v>4140</v>
      </c>
      <c r="R622" s="16"/>
      <c r="S622" s="16"/>
      <c r="T622" s="16"/>
      <c r="U622" s="16"/>
      <c r="V622" s="16">
        <f>VALUE(SUBSTITUTE(Table2[[#This Row],[Progress (%)]],"%",""))</f>
        <v>0.42</v>
      </c>
      <c r="W622" s="28">
        <f>IF(Table2[[#This Row],[Progress]]&lt;1,Table2[[#This Row],[Progress]]*100,Table2[[#This Row],[Progress]])</f>
        <v>42</v>
      </c>
      <c r="X622" s="28" t="str">
        <f>Table2[[#This Row],[Column8]]&amp;"%"</f>
        <v>42%</v>
      </c>
      <c r="Y622" s="16">
        <f t="shared" si="146"/>
        <v>4</v>
      </c>
      <c r="Z6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22" s="11" t="str">
        <f>SUBSTITUTE(Table2[[#This Row],[Time_Spent (hrs)]],"mins","")</f>
        <v>2</v>
      </c>
      <c r="AB622" s="41" t="str">
        <f t="shared" si="158"/>
        <v>2</v>
      </c>
    </row>
    <row r="623" spans="1:28" ht="22.2" customHeight="1" x14ac:dyDescent="0.25">
      <c r="A623" s="11" t="s">
        <v>1540</v>
      </c>
      <c r="B623" s="11" t="s">
        <v>3440</v>
      </c>
      <c r="C623" s="11" t="s">
        <v>1541</v>
      </c>
      <c r="D623" s="11" t="s">
        <v>69</v>
      </c>
      <c r="E623" s="11" t="s">
        <v>41</v>
      </c>
      <c r="F623" s="12">
        <f>32</f>
        <v>32</v>
      </c>
      <c r="G623" s="13">
        <v>44815</v>
      </c>
      <c r="H623" s="11" t="s">
        <v>53</v>
      </c>
      <c r="I623" s="11" t="s">
        <v>26</v>
      </c>
      <c r="J623" s="14">
        <v>0.44</v>
      </c>
      <c r="K623" s="11">
        <v>2</v>
      </c>
      <c r="L623" s="11" t="s">
        <v>33</v>
      </c>
      <c r="M623" s="11">
        <v>6</v>
      </c>
      <c r="N623" s="19">
        <v>44815</v>
      </c>
      <c r="O623" s="16"/>
      <c r="P623" s="16"/>
      <c r="Q623" s="16"/>
      <c r="R623" s="16"/>
      <c r="S623" s="16"/>
      <c r="T623" s="16"/>
      <c r="U623" s="16"/>
      <c r="V623" s="16">
        <f>VALUE(SUBSTITUTE(Table2[[#This Row],[Progress (%)]],"%",""))</f>
        <v>0.44</v>
      </c>
      <c r="W623" s="28">
        <f>IF(Table2[[#This Row],[Progress]]&lt;1,Table2[[#This Row],[Progress]]*100,Table2[[#This Row],[Progress]])</f>
        <v>44</v>
      </c>
      <c r="X623" s="28" t="str">
        <f>Table2[[#This Row],[Column8]]&amp;"%"</f>
        <v>44%</v>
      </c>
      <c r="Y623" s="16">
        <f t="shared" si="146"/>
        <v>1</v>
      </c>
      <c r="Z6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23" s="11" t="str">
        <f>SUBSTITUTE(Table2[[#This Row],[Time_Spent (hrs)]],"mins","")</f>
        <v>2</v>
      </c>
      <c r="AB623" s="41" t="str">
        <f t="shared" si="158"/>
        <v>2</v>
      </c>
    </row>
    <row r="624" spans="1:28" ht="22.2" customHeight="1" x14ac:dyDescent="0.25">
      <c r="A624" s="11" t="s">
        <v>1542</v>
      </c>
      <c r="B624" s="11" t="s">
        <v>3441</v>
      </c>
      <c r="C624" s="11" t="s">
        <v>1543</v>
      </c>
      <c r="D624" s="11" t="s">
        <v>16</v>
      </c>
      <c r="E624" s="11" t="s">
        <v>41</v>
      </c>
      <c r="F624" s="12">
        <v>28</v>
      </c>
      <c r="G624" s="13" t="s">
        <v>1544</v>
      </c>
      <c r="H624" s="11" t="s">
        <v>104</v>
      </c>
      <c r="I624" s="11" t="s">
        <v>47</v>
      </c>
      <c r="J624" s="14">
        <v>0.6</v>
      </c>
      <c r="K624" s="11" t="s">
        <v>38</v>
      </c>
      <c r="L624" s="11" t="s">
        <v>33</v>
      </c>
      <c r="M624" s="11">
        <v>2</v>
      </c>
      <c r="N624" s="15">
        <v>45686</v>
      </c>
      <c r="O624" s="16" t="s">
        <v>4817</v>
      </c>
      <c r="P624" s="16" t="s">
        <v>4818</v>
      </c>
      <c r="Q624" s="16" t="s">
        <v>4819</v>
      </c>
      <c r="R624" s="16"/>
      <c r="S624" s="16"/>
      <c r="T624" s="16"/>
      <c r="U624" s="16"/>
      <c r="V624" s="16">
        <f>VALUE(SUBSTITUTE(Table2[[#This Row],[Progress (%)]],"%",""))</f>
        <v>0.6</v>
      </c>
      <c r="W624" s="28">
        <f>IF(Table2[[#This Row],[Progress]]&lt;1,Table2[[#This Row],[Progress]]*100,Table2[[#This Row],[Progress]])</f>
        <v>60</v>
      </c>
      <c r="X624" s="28" t="str">
        <f>Table2[[#This Row],[Column8]]&amp;"%"</f>
        <v>60%</v>
      </c>
      <c r="Y624" s="16">
        <f t="shared" si="146"/>
        <v>4</v>
      </c>
      <c r="Z6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24" s="11" t="str">
        <f>SUBSTITUTE(Table2[[#This Row],[Time_Spent (hrs)]],"hour","")</f>
        <v xml:space="preserve">1 </v>
      </c>
      <c r="AB624" s="41" t="str">
        <f t="shared" si="158"/>
        <v xml:space="preserve">1 </v>
      </c>
    </row>
    <row r="625" spans="1:28" ht="22.2" customHeight="1" x14ac:dyDescent="0.25">
      <c r="A625" s="11" t="s">
        <v>1545</v>
      </c>
      <c r="B625" s="11" t="s">
        <v>3442</v>
      </c>
      <c r="C625" s="11" t="s">
        <v>1546</v>
      </c>
      <c r="D625" s="11" t="s">
        <v>69</v>
      </c>
      <c r="E625" s="11" t="s">
        <v>36</v>
      </c>
      <c r="F625" s="12">
        <v>41</v>
      </c>
      <c r="G625" s="13" t="s">
        <v>1071</v>
      </c>
      <c r="H625" s="11" t="s">
        <v>79</v>
      </c>
      <c r="I625" s="11" t="s">
        <v>47</v>
      </c>
      <c r="J625" s="14">
        <v>0.71</v>
      </c>
      <c r="K625" s="11" t="s">
        <v>20</v>
      </c>
      <c r="L625" s="11" t="s">
        <v>33</v>
      </c>
      <c r="M625" s="11">
        <v>1</v>
      </c>
      <c r="N625" s="15">
        <v>45739</v>
      </c>
      <c r="O625" s="16" t="s">
        <v>4832</v>
      </c>
      <c r="P625" s="16" t="s">
        <v>4833</v>
      </c>
      <c r="Q625" s="16" t="s">
        <v>4834</v>
      </c>
      <c r="R625" s="16" t="s">
        <v>4835</v>
      </c>
      <c r="S625" s="16" t="s">
        <v>4836</v>
      </c>
      <c r="T625" s="16" t="s">
        <v>4837</v>
      </c>
      <c r="U625" s="16"/>
      <c r="V625" s="16">
        <f>VALUE(SUBSTITUTE(Table2[[#This Row],[Progress (%)]],"%",""))</f>
        <v>0.71</v>
      </c>
      <c r="W625" s="28">
        <f>IF(Table2[[#This Row],[Progress]]&lt;1,Table2[[#This Row],[Progress]]*100,Table2[[#This Row],[Progress]])</f>
        <v>71</v>
      </c>
      <c r="X625" s="28" t="str">
        <f>Table2[[#This Row],[Column8]]&amp;"%"</f>
        <v>71%</v>
      </c>
      <c r="Y625" s="16">
        <f t="shared" si="146"/>
        <v>7</v>
      </c>
      <c r="Z6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625" s="11" t="str">
        <f>SUBSTITUTE(Table2[[#This Row],[Time_Spent (hrs)]],"mins","")</f>
        <v xml:space="preserve">90 </v>
      </c>
      <c r="AB625" s="41">
        <f t="shared" ref="AB625:AB633" si="159">AA625/60</f>
        <v>1.5</v>
      </c>
    </row>
    <row r="626" spans="1:28" ht="22.2" customHeight="1" x14ac:dyDescent="0.25">
      <c r="A626" s="11" t="s">
        <v>1547</v>
      </c>
      <c r="B626" s="11" t="s">
        <v>3443</v>
      </c>
      <c r="C626" s="11" t="s">
        <v>1548</v>
      </c>
      <c r="D626" s="11" t="s">
        <v>69</v>
      </c>
      <c r="E626" s="11" t="s">
        <v>23</v>
      </c>
      <c r="F626" s="12">
        <v>36</v>
      </c>
      <c r="G626" s="13" t="s">
        <v>1511</v>
      </c>
      <c r="H626" s="11" t="s">
        <v>42</v>
      </c>
      <c r="I626" s="11" t="s">
        <v>32</v>
      </c>
      <c r="J626" s="14">
        <v>0.96</v>
      </c>
      <c r="K626" s="11" t="s">
        <v>50</v>
      </c>
      <c r="L626" s="11" t="s">
        <v>27</v>
      </c>
      <c r="M626" s="11">
        <v>4</v>
      </c>
      <c r="N626" s="15">
        <v>45592</v>
      </c>
      <c r="O626" s="16" t="s">
        <v>4396</v>
      </c>
      <c r="P626" s="16" t="s">
        <v>4397</v>
      </c>
      <c r="Q626" s="16" t="s">
        <v>4962</v>
      </c>
      <c r="R626" s="16"/>
      <c r="S626" s="16"/>
      <c r="T626" s="16"/>
      <c r="U626" s="16"/>
      <c r="V626" s="16">
        <f>VALUE(SUBSTITUTE(Table2[[#This Row],[Progress (%)]],"%",""))</f>
        <v>0.96</v>
      </c>
      <c r="W626" s="28">
        <f>IF(Table2[[#This Row],[Progress]]&lt;1,Table2[[#This Row],[Progress]]*100,Table2[[#This Row],[Progress]])</f>
        <v>96</v>
      </c>
      <c r="X626" s="28" t="str">
        <f>Table2[[#This Row],[Column8]]&amp;"%"</f>
        <v>96%</v>
      </c>
      <c r="Y626" s="16">
        <f t="shared" si="146"/>
        <v>4</v>
      </c>
      <c r="Z6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26" s="11" t="str">
        <f>SUBSTITUTE(Table2[[#This Row],[Time_Spent (hrs)]],"minutes","")</f>
        <v xml:space="preserve">120 </v>
      </c>
      <c r="AB626" s="41">
        <f t="shared" si="159"/>
        <v>2</v>
      </c>
    </row>
    <row r="627" spans="1:28" ht="22.2" customHeight="1" x14ac:dyDescent="0.25">
      <c r="A627" s="11" t="s">
        <v>1549</v>
      </c>
      <c r="B627" s="11" t="s">
        <v>3444</v>
      </c>
      <c r="C627" s="11" t="s">
        <v>1550</v>
      </c>
      <c r="D627" s="11" t="s">
        <v>69</v>
      </c>
      <c r="E627" s="11" t="s">
        <v>64</v>
      </c>
      <c r="F627" s="12">
        <v>30</v>
      </c>
      <c r="G627" s="13">
        <v>44747</v>
      </c>
      <c r="H627" s="11" t="s">
        <v>156</v>
      </c>
      <c r="I627" s="11" t="s">
        <v>98</v>
      </c>
      <c r="J627" s="14">
        <v>0.77</v>
      </c>
      <c r="K627" s="11">
        <v>45</v>
      </c>
      <c r="L627" s="11" t="s">
        <v>33</v>
      </c>
      <c r="M627" s="11">
        <v>5</v>
      </c>
      <c r="N627" s="15">
        <v>44688</v>
      </c>
      <c r="O627" s="16" t="s">
        <v>4924</v>
      </c>
      <c r="P627" s="16" t="s">
        <v>4925</v>
      </c>
      <c r="Q627" s="16" t="s">
        <v>4926</v>
      </c>
      <c r="R627" s="16" t="s">
        <v>4927</v>
      </c>
      <c r="S627" s="16" t="s">
        <v>4928</v>
      </c>
      <c r="T627" s="16"/>
      <c r="U627" s="16"/>
      <c r="V627" s="16">
        <f>VALUE(SUBSTITUTE(Table2[[#This Row],[Progress (%)]],"%",""))</f>
        <v>0.77</v>
      </c>
      <c r="W627" s="28">
        <f>IF(Table2[[#This Row],[Progress]]&lt;1,Table2[[#This Row],[Progress]]*100,Table2[[#This Row],[Progress]])</f>
        <v>77</v>
      </c>
      <c r="X627" s="28" t="str">
        <f>Table2[[#This Row],[Column8]]&amp;"%"</f>
        <v>77%</v>
      </c>
      <c r="Y627" s="16">
        <f t="shared" si="146"/>
        <v>6</v>
      </c>
      <c r="Z6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27" s="11" t="str">
        <f>SUBSTITUTE(Table2[[#This Row],[Time_Spent (hrs)]],"mins","")</f>
        <v>45</v>
      </c>
      <c r="AB627" s="41">
        <f t="shared" si="159"/>
        <v>0.75</v>
      </c>
    </row>
    <row r="628" spans="1:28" ht="22.2" customHeight="1" x14ac:dyDescent="0.25">
      <c r="A628" s="11" t="s">
        <v>1551</v>
      </c>
      <c r="B628" s="11" t="s">
        <v>3445</v>
      </c>
      <c r="C628" s="11" t="s">
        <v>1552</v>
      </c>
      <c r="D628" s="11" t="s">
        <v>69</v>
      </c>
      <c r="E628" s="11" t="s">
        <v>23</v>
      </c>
      <c r="F628" s="12">
        <f>32</f>
        <v>32</v>
      </c>
      <c r="G628" s="13">
        <v>44626</v>
      </c>
      <c r="H628" s="11" t="s">
        <v>104</v>
      </c>
      <c r="I628" s="11" t="s">
        <v>47</v>
      </c>
      <c r="J628" s="14">
        <v>0.81</v>
      </c>
      <c r="K628" s="11">
        <v>45</v>
      </c>
      <c r="L628" s="11" t="s">
        <v>27</v>
      </c>
      <c r="M628" s="11">
        <v>3</v>
      </c>
      <c r="N628" s="15">
        <v>44715</v>
      </c>
      <c r="O628" s="16" t="s">
        <v>4873</v>
      </c>
      <c r="P628" s="16" t="s">
        <v>4874</v>
      </c>
      <c r="Q628" s="16" t="s">
        <v>4675</v>
      </c>
      <c r="R628" s="16" t="s">
        <v>4676</v>
      </c>
      <c r="S628" s="16" t="s">
        <v>4875</v>
      </c>
      <c r="T628" s="16"/>
      <c r="U628" s="16"/>
      <c r="V628" s="16">
        <f>VALUE(SUBSTITUTE(Table2[[#This Row],[Progress (%)]],"%",""))</f>
        <v>0.81</v>
      </c>
      <c r="W628" s="28">
        <f>IF(Table2[[#This Row],[Progress]]&lt;1,Table2[[#This Row],[Progress]]*100,Table2[[#This Row],[Progress]])</f>
        <v>81</v>
      </c>
      <c r="X628" s="28" t="str">
        <f>Table2[[#This Row],[Column8]]&amp;"%"</f>
        <v>81%</v>
      </c>
      <c r="Y628" s="16">
        <f t="shared" si="146"/>
        <v>6</v>
      </c>
      <c r="Z6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28" s="11" t="str">
        <f>SUBSTITUTE(Table2[[#This Row],[Time_Spent (hrs)]],"mins","")</f>
        <v>45</v>
      </c>
      <c r="AB628" s="41">
        <f t="shared" si="159"/>
        <v>0.75</v>
      </c>
    </row>
    <row r="629" spans="1:28" ht="22.2" customHeight="1" x14ac:dyDescent="0.25">
      <c r="A629" s="11" t="s">
        <v>1553</v>
      </c>
      <c r="B629" s="11" t="s">
        <v>3446</v>
      </c>
      <c r="C629" s="11" t="s">
        <v>1554</v>
      </c>
      <c r="D629" s="11" t="s">
        <v>69</v>
      </c>
      <c r="E629" s="11" t="s">
        <v>23</v>
      </c>
      <c r="F629" s="12">
        <v>34</v>
      </c>
      <c r="G629" s="13" t="s">
        <v>1555</v>
      </c>
      <c r="H629" s="11" t="s">
        <v>156</v>
      </c>
      <c r="I629" s="11" t="s">
        <v>98</v>
      </c>
      <c r="J629" s="14">
        <v>0.28999999999999998</v>
      </c>
      <c r="K629" s="11" t="s">
        <v>50</v>
      </c>
      <c r="L629" s="11" t="s">
        <v>33</v>
      </c>
      <c r="M629" s="11">
        <v>3</v>
      </c>
      <c r="N629" s="15">
        <v>44922</v>
      </c>
      <c r="O629" s="16" t="s">
        <v>4318</v>
      </c>
      <c r="P629" s="16"/>
      <c r="Q629" s="16"/>
      <c r="R629" s="16"/>
      <c r="S629" s="16"/>
      <c r="T629" s="16"/>
      <c r="U629" s="16"/>
      <c r="V629" s="16">
        <f>VALUE(SUBSTITUTE(Table2[[#This Row],[Progress (%)]],"%",""))</f>
        <v>0.28999999999999998</v>
      </c>
      <c r="W629" s="28">
        <f>IF(Table2[[#This Row],[Progress]]&lt;1,Table2[[#This Row],[Progress]]*100,Table2[[#This Row],[Progress]])</f>
        <v>28.999999999999996</v>
      </c>
      <c r="X629" s="28" t="str">
        <f>Table2[[#This Row],[Column8]]&amp;"%"</f>
        <v>29%</v>
      </c>
      <c r="Y629" s="16">
        <f t="shared" si="146"/>
        <v>2</v>
      </c>
      <c r="Z6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29" s="11" t="str">
        <f>SUBSTITUTE(Table2[[#This Row],[Time_Spent (hrs)]],"minutes","")</f>
        <v xml:space="preserve">120 </v>
      </c>
      <c r="AB629" s="41">
        <f t="shared" si="159"/>
        <v>2</v>
      </c>
    </row>
    <row r="630" spans="1:28" ht="22.2" customHeight="1" x14ac:dyDescent="0.25">
      <c r="A630" s="11" t="s">
        <v>1556</v>
      </c>
      <c r="B630" s="11" t="s">
        <v>3447</v>
      </c>
      <c r="C630" s="11" t="s">
        <v>1557</v>
      </c>
      <c r="D630" s="11" t="s">
        <v>16</v>
      </c>
      <c r="E630" s="11" t="s">
        <v>41</v>
      </c>
      <c r="F630" s="12">
        <v>45</v>
      </c>
      <c r="G630" s="13" t="s">
        <v>332</v>
      </c>
      <c r="H630" s="11" t="s">
        <v>104</v>
      </c>
      <c r="I630" s="11" t="s">
        <v>47</v>
      </c>
      <c r="J630" s="14">
        <v>0.61</v>
      </c>
      <c r="K630" s="11" t="s">
        <v>20</v>
      </c>
      <c r="L630" s="11" t="s">
        <v>33</v>
      </c>
      <c r="M630" s="17"/>
      <c r="N630" s="15">
        <v>44956</v>
      </c>
      <c r="O630" s="16" t="s">
        <v>4972</v>
      </c>
      <c r="P630" s="16"/>
      <c r="Q630" s="16"/>
      <c r="R630" s="16"/>
      <c r="S630" s="16"/>
      <c r="T630" s="16"/>
      <c r="U630" s="16"/>
      <c r="V630" s="16">
        <f>VALUE(SUBSTITUTE(Table2[[#This Row],[Progress (%)]],"%",""))</f>
        <v>0.61</v>
      </c>
      <c r="W630" s="28">
        <f>IF(Table2[[#This Row],[Progress]]&lt;1,Table2[[#This Row],[Progress]]*100,Table2[[#This Row],[Progress]])</f>
        <v>61</v>
      </c>
      <c r="X630" s="28" t="str">
        <f>Table2[[#This Row],[Column8]]&amp;"%"</f>
        <v>61%</v>
      </c>
      <c r="Y630" s="16">
        <f t="shared" si="146"/>
        <v>2</v>
      </c>
      <c r="Z6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630" s="11" t="str">
        <f>SUBSTITUTE(Table2[[#This Row],[Time_Spent (hrs)]],"mins","")</f>
        <v xml:space="preserve">90 </v>
      </c>
      <c r="AB630" s="41">
        <f t="shared" si="159"/>
        <v>1.5</v>
      </c>
    </row>
    <row r="631" spans="1:28" ht="22.2" customHeight="1" x14ac:dyDescent="0.25">
      <c r="A631" s="11" t="s">
        <v>1558</v>
      </c>
      <c r="B631" s="11" t="s">
        <v>3448</v>
      </c>
      <c r="C631" s="11" t="s">
        <v>1559</v>
      </c>
      <c r="D631" s="11" t="s">
        <v>69</v>
      </c>
      <c r="E631" s="11" t="s">
        <v>41</v>
      </c>
      <c r="F631" s="18">
        <f>32</f>
        <v>32</v>
      </c>
      <c r="G631" s="13" t="s">
        <v>488</v>
      </c>
      <c r="H631" s="11" t="s">
        <v>104</v>
      </c>
      <c r="I631" s="11" t="s">
        <v>47</v>
      </c>
      <c r="J631" s="14">
        <v>0.91</v>
      </c>
      <c r="K631" s="11">
        <v>45</v>
      </c>
      <c r="L631" s="11" t="s">
        <v>33</v>
      </c>
      <c r="M631" s="17"/>
      <c r="N631" s="15">
        <v>44738</v>
      </c>
      <c r="O631" s="16" t="s">
        <v>4455</v>
      </c>
      <c r="P631" s="16" t="s">
        <v>4456</v>
      </c>
      <c r="Q631" s="16" t="s">
        <v>4070</v>
      </c>
      <c r="R631" s="16" t="s">
        <v>4071</v>
      </c>
      <c r="S631" s="16"/>
      <c r="T631" s="16"/>
      <c r="U631" s="16"/>
      <c r="V631" s="16">
        <f>VALUE(SUBSTITUTE(Table2[[#This Row],[Progress (%)]],"%",""))</f>
        <v>0.91</v>
      </c>
      <c r="W631" s="28">
        <f>IF(Table2[[#This Row],[Progress]]&lt;1,Table2[[#This Row],[Progress]]*100,Table2[[#This Row],[Progress]])</f>
        <v>91</v>
      </c>
      <c r="X631" s="28" t="str">
        <f>Table2[[#This Row],[Column8]]&amp;"%"</f>
        <v>91%</v>
      </c>
      <c r="Y631" s="16">
        <f t="shared" si="146"/>
        <v>5</v>
      </c>
      <c r="Z6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31" s="11" t="str">
        <f>SUBSTITUTE(Table2[[#This Row],[Time_Spent (hrs)]],"mins","")</f>
        <v>45</v>
      </c>
      <c r="AB631" s="41">
        <f t="shared" si="159"/>
        <v>0.75</v>
      </c>
    </row>
    <row r="632" spans="1:28" ht="22.2" customHeight="1" x14ac:dyDescent="0.25">
      <c r="A632" s="11" t="s">
        <v>1560</v>
      </c>
      <c r="B632" s="11" t="s">
        <v>3449</v>
      </c>
      <c r="C632" s="11" t="s">
        <v>1561</v>
      </c>
      <c r="D632" s="11" t="s">
        <v>16</v>
      </c>
      <c r="E632" s="11" t="s">
        <v>23</v>
      </c>
      <c r="F632" s="12">
        <f>32</f>
        <v>32</v>
      </c>
      <c r="G632" s="13" t="s">
        <v>1562</v>
      </c>
      <c r="H632" s="11" t="s">
        <v>53</v>
      </c>
      <c r="I632" s="11" t="s">
        <v>26</v>
      </c>
      <c r="J632" s="14">
        <v>0.05</v>
      </c>
      <c r="K632" s="11" t="s">
        <v>50</v>
      </c>
      <c r="L632" s="11" t="s">
        <v>33</v>
      </c>
      <c r="M632" s="17"/>
      <c r="N632" s="15">
        <v>45006</v>
      </c>
      <c r="O632" s="16" t="s">
        <v>4030</v>
      </c>
      <c r="P632" s="16" t="s">
        <v>4031</v>
      </c>
      <c r="Q632" s="16" t="s">
        <v>4195</v>
      </c>
      <c r="R632" s="16" t="s">
        <v>4196</v>
      </c>
      <c r="S632" s="16" t="s">
        <v>4197</v>
      </c>
      <c r="T632" s="16" t="s">
        <v>4198</v>
      </c>
      <c r="U632" s="16" t="s">
        <v>4199</v>
      </c>
      <c r="V632" s="16">
        <f>VALUE(SUBSTITUTE(Table2[[#This Row],[Progress (%)]],"%",""))</f>
        <v>0.05</v>
      </c>
      <c r="W632" s="28">
        <f>IF(Table2[[#This Row],[Progress]]&lt;1,Table2[[#This Row],[Progress]]*100,Table2[[#This Row],[Progress]])</f>
        <v>5</v>
      </c>
      <c r="X632" s="28" t="str">
        <f>Table2[[#This Row],[Column8]]&amp;"%"</f>
        <v>5%</v>
      </c>
      <c r="Y632" s="16">
        <f t="shared" si="146"/>
        <v>8</v>
      </c>
      <c r="Z6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32" s="11" t="str">
        <f>SUBSTITUTE(Table2[[#This Row],[Time_Spent (hrs)]],"minutes","")</f>
        <v xml:space="preserve">120 </v>
      </c>
      <c r="AB632" s="41">
        <f t="shared" si="159"/>
        <v>2</v>
      </c>
    </row>
    <row r="633" spans="1:28" ht="22.2" customHeight="1" x14ac:dyDescent="0.25">
      <c r="A633" s="11" t="s">
        <v>1563</v>
      </c>
      <c r="B633" s="11" t="s">
        <v>3450</v>
      </c>
      <c r="C633" s="11" t="s">
        <v>1564</v>
      </c>
      <c r="D633" s="11" t="s">
        <v>69</v>
      </c>
      <c r="E633" s="11" t="s">
        <v>56</v>
      </c>
      <c r="F633" s="12">
        <f>32</f>
        <v>32</v>
      </c>
      <c r="G633" s="13" t="s">
        <v>255</v>
      </c>
      <c r="H633" s="11" t="s">
        <v>66</v>
      </c>
      <c r="I633" s="11" t="s">
        <v>26</v>
      </c>
      <c r="J633" s="14">
        <v>0.79</v>
      </c>
      <c r="K633" s="11" t="s">
        <v>20</v>
      </c>
      <c r="L633" s="11" t="s">
        <v>33</v>
      </c>
      <c r="M633" s="17"/>
      <c r="N633" s="15">
        <v>45008</v>
      </c>
      <c r="O633" s="16" t="s">
        <v>4052</v>
      </c>
      <c r="P633" s="16" t="s">
        <v>4053</v>
      </c>
      <c r="Q633" s="16" t="s">
        <v>4257</v>
      </c>
      <c r="R633" s="16" t="s">
        <v>4258</v>
      </c>
      <c r="S633" s="16" t="s">
        <v>4858</v>
      </c>
      <c r="T633" s="16" t="s">
        <v>4054</v>
      </c>
      <c r="U633" s="16"/>
      <c r="V633" s="16">
        <f>VALUE(SUBSTITUTE(Table2[[#This Row],[Progress (%)]],"%",""))</f>
        <v>0.79</v>
      </c>
      <c r="W633" s="28">
        <f>IF(Table2[[#This Row],[Progress]]&lt;1,Table2[[#This Row],[Progress]]*100,Table2[[#This Row],[Progress]])</f>
        <v>79</v>
      </c>
      <c r="X633" s="28" t="str">
        <f>Table2[[#This Row],[Column8]]&amp;"%"</f>
        <v>79%</v>
      </c>
      <c r="Y633" s="16">
        <f t="shared" si="146"/>
        <v>7</v>
      </c>
      <c r="Z6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33" s="11" t="str">
        <f>SUBSTITUTE(Table2[[#This Row],[Time_Spent (hrs)]],"mins","")</f>
        <v xml:space="preserve">90 </v>
      </c>
      <c r="AB633" s="41">
        <f t="shared" si="159"/>
        <v>1.5</v>
      </c>
    </row>
    <row r="634" spans="1:28" ht="22.2" customHeight="1" x14ac:dyDescent="0.25">
      <c r="A634" s="11" t="s">
        <v>1565</v>
      </c>
      <c r="B634" s="11" t="s">
        <v>3451</v>
      </c>
      <c r="C634" s="11" t="s">
        <v>1566</v>
      </c>
      <c r="D634" s="11" t="s">
        <v>16</v>
      </c>
      <c r="E634" s="11" t="s">
        <v>56</v>
      </c>
      <c r="F634" s="12">
        <f>32</f>
        <v>32</v>
      </c>
      <c r="G634" s="13">
        <v>45475</v>
      </c>
      <c r="H634" s="11" t="s">
        <v>111</v>
      </c>
      <c r="I634" s="11" t="s">
        <v>98</v>
      </c>
      <c r="J634" s="14">
        <v>0.89</v>
      </c>
      <c r="K634" s="11" t="s">
        <v>38</v>
      </c>
      <c r="L634" s="11" t="s">
        <v>27</v>
      </c>
      <c r="M634" s="17"/>
      <c r="N634" s="15">
        <v>45329</v>
      </c>
      <c r="O634" s="16" t="s">
        <v>4427</v>
      </c>
      <c r="P634" s="16" t="s">
        <v>4428</v>
      </c>
      <c r="Q634" s="16" t="s">
        <v>4429</v>
      </c>
      <c r="R634" s="16" t="s">
        <v>4821</v>
      </c>
      <c r="S634" s="16"/>
      <c r="T634" s="16"/>
      <c r="U634" s="16"/>
      <c r="V634" s="16">
        <f>VALUE(SUBSTITUTE(Table2[[#This Row],[Progress (%)]],"%",""))</f>
        <v>0.89</v>
      </c>
      <c r="W634" s="28">
        <f>IF(Table2[[#This Row],[Progress]]&lt;1,Table2[[#This Row],[Progress]]*100,Table2[[#This Row],[Progress]])</f>
        <v>89</v>
      </c>
      <c r="X634" s="28" t="str">
        <f>Table2[[#This Row],[Column8]]&amp;"%"</f>
        <v>89%</v>
      </c>
      <c r="Y634" s="16">
        <f t="shared" si="146"/>
        <v>5</v>
      </c>
      <c r="Z6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34" s="11" t="str">
        <f>SUBSTITUTE(Table2[[#This Row],[Time_Spent (hrs)]],"hour","")</f>
        <v xml:space="preserve">1 </v>
      </c>
      <c r="AB634" s="41" t="str">
        <f>AA634</f>
        <v xml:space="preserve">1 </v>
      </c>
    </row>
    <row r="635" spans="1:28" ht="22.2" customHeight="1" x14ac:dyDescent="0.25">
      <c r="A635" s="11" t="s">
        <v>1567</v>
      </c>
      <c r="B635" s="11" t="s">
        <v>3452</v>
      </c>
      <c r="C635" s="11" t="s">
        <v>1568</v>
      </c>
      <c r="D635" s="11" t="s">
        <v>16</v>
      </c>
      <c r="E635" s="11" t="s">
        <v>41</v>
      </c>
      <c r="F635" s="18">
        <f>32</f>
        <v>32</v>
      </c>
      <c r="G635" s="13" t="s">
        <v>1569</v>
      </c>
      <c r="H635" s="11" t="s">
        <v>18</v>
      </c>
      <c r="I635" s="11" t="s">
        <v>19</v>
      </c>
      <c r="J635" s="14">
        <v>0.32</v>
      </c>
      <c r="K635" s="11" t="s">
        <v>50</v>
      </c>
      <c r="L635" s="11" t="s">
        <v>33</v>
      </c>
      <c r="M635" s="11">
        <v>2</v>
      </c>
      <c r="N635" s="15">
        <v>44771</v>
      </c>
      <c r="O635" s="16" t="s">
        <v>4798</v>
      </c>
      <c r="P635" s="16" t="s">
        <v>4799</v>
      </c>
      <c r="Q635" s="16" t="s">
        <v>4078</v>
      </c>
      <c r="R635" s="16" t="s">
        <v>4079</v>
      </c>
      <c r="S635" s="16" t="s">
        <v>4080</v>
      </c>
      <c r="T635" s="16"/>
      <c r="U635" s="16"/>
      <c r="V635" s="16">
        <f>VALUE(SUBSTITUTE(Table2[[#This Row],[Progress (%)]],"%",""))</f>
        <v>0.32</v>
      </c>
      <c r="W635" s="28">
        <f>IF(Table2[[#This Row],[Progress]]&lt;1,Table2[[#This Row],[Progress]]*100,Table2[[#This Row],[Progress]])</f>
        <v>32</v>
      </c>
      <c r="X635" s="28" t="str">
        <f>Table2[[#This Row],[Column8]]&amp;"%"</f>
        <v>32%</v>
      </c>
      <c r="Y635" s="16">
        <f t="shared" si="146"/>
        <v>6</v>
      </c>
      <c r="Z6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35" s="11" t="str">
        <f>SUBSTITUTE(Table2[[#This Row],[Time_Spent (hrs)]],"minutes","")</f>
        <v xml:space="preserve">120 </v>
      </c>
      <c r="AB635" s="41">
        <f>AA635/60</f>
        <v>2</v>
      </c>
    </row>
    <row r="636" spans="1:28" ht="22.2" customHeight="1" x14ac:dyDescent="0.25">
      <c r="A636" s="11" t="s">
        <v>1570</v>
      </c>
      <c r="B636" s="11" t="s">
        <v>3453</v>
      </c>
      <c r="C636" s="11" t="s">
        <v>1571</v>
      </c>
      <c r="D636" s="11" t="s">
        <v>16</v>
      </c>
      <c r="E636" s="11" t="s">
        <v>56</v>
      </c>
      <c r="F636" s="12">
        <f>32</f>
        <v>32</v>
      </c>
      <c r="G636" s="13">
        <v>44568</v>
      </c>
      <c r="H636" s="11" t="s">
        <v>104</v>
      </c>
      <c r="I636" s="11" t="s">
        <v>47</v>
      </c>
      <c r="J636" s="14">
        <v>0.17</v>
      </c>
      <c r="K636" s="11">
        <v>2</v>
      </c>
      <c r="L636" s="11" t="s">
        <v>33</v>
      </c>
      <c r="M636" s="11">
        <v>3</v>
      </c>
      <c r="N636" s="19">
        <v>44568</v>
      </c>
      <c r="O636" s="16"/>
      <c r="P636" s="16"/>
      <c r="Q636" s="16"/>
      <c r="R636" s="16"/>
      <c r="S636" s="16"/>
      <c r="T636" s="16"/>
      <c r="U636" s="16"/>
      <c r="V636" s="16">
        <f>VALUE(SUBSTITUTE(Table2[[#This Row],[Progress (%)]],"%",""))</f>
        <v>0.17</v>
      </c>
      <c r="W636" s="28">
        <f>IF(Table2[[#This Row],[Progress]]&lt;1,Table2[[#This Row],[Progress]]*100,Table2[[#This Row],[Progress]])</f>
        <v>17</v>
      </c>
      <c r="X636" s="28" t="str">
        <f>Table2[[#This Row],[Column8]]&amp;"%"</f>
        <v>17%</v>
      </c>
      <c r="Y636" s="16">
        <f t="shared" si="146"/>
        <v>1</v>
      </c>
      <c r="Z6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36" s="11" t="str">
        <f>SUBSTITUTE(Table2[[#This Row],[Time_Spent (hrs)]],"mins","")</f>
        <v>2</v>
      </c>
      <c r="AB636" s="41" t="str">
        <f t="shared" ref="AB636:AB637" si="160">AA636</f>
        <v>2</v>
      </c>
    </row>
    <row r="637" spans="1:28" ht="22.2" customHeight="1" x14ac:dyDescent="0.25">
      <c r="A637" s="11" t="s">
        <v>1572</v>
      </c>
      <c r="B637" s="11" t="s">
        <v>3454</v>
      </c>
      <c r="C637" s="11" t="s">
        <v>1573</v>
      </c>
      <c r="D637" s="11" t="s">
        <v>69</v>
      </c>
      <c r="E637" s="11" t="s">
        <v>56</v>
      </c>
      <c r="F637" s="12">
        <f>32</f>
        <v>32</v>
      </c>
      <c r="G637" s="13">
        <v>45020</v>
      </c>
      <c r="H637" s="11" t="s">
        <v>104</v>
      </c>
      <c r="I637" s="11" t="s">
        <v>47</v>
      </c>
      <c r="J637" s="14">
        <v>0.21</v>
      </c>
      <c r="K637" s="11">
        <v>2</v>
      </c>
      <c r="L637" s="11" t="s">
        <v>27</v>
      </c>
      <c r="M637" s="11">
        <v>6</v>
      </c>
      <c r="N637" s="15">
        <v>45020</v>
      </c>
      <c r="O637" s="16" t="s">
        <v>4195</v>
      </c>
      <c r="P637" s="16" t="s">
        <v>4196</v>
      </c>
      <c r="Q637" s="16" t="s">
        <v>4197</v>
      </c>
      <c r="R637" s="16" t="s">
        <v>4198</v>
      </c>
      <c r="S637" s="16" t="s">
        <v>4199</v>
      </c>
      <c r="T637" s="16" t="s">
        <v>4973</v>
      </c>
      <c r="U637" s="16" t="s">
        <v>4974</v>
      </c>
      <c r="V637" s="16">
        <f>VALUE(SUBSTITUTE(Table2[[#This Row],[Progress (%)]],"%",""))</f>
        <v>0.21</v>
      </c>
      <c r="W637" s="28">
        <f>IF(Table2[[#This Row],[Progress]]&lt;1,Table2[[#This Row],[Progress]]*100,Table2[[#This Row],[Progress]])</f>
        <v>21</v>
      </c>
      <c r="X637" s="28" t="str">
        <f>Table2[[#This Row],[Column8]]&amp;"%"</f>
        <v>21%</v>
      </c>
      <c r="Y637" s="16">
        <f t="shared" si="146"/>
        <v>8</v>
      </c>
      <c r="Z6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37" s="11" t="str">
        <f>SUBSTITUTE(Table2[[#This Row],[Time_Spent (hrs)]],"mins","")</f>
        <v>2</v>
      </c>
      <c r="AB637" s="41" t="str">
        <f t="shared" si="160"/>
        <v>2</v>
      </c>
    </row>
    <row r="638" spans="1:28" ht="22.2" customHeight="1" x14ac:dyDescent="0.25">
      <c r="A638" s="11" t="s">
        <v>1574</v>
      </c>
      <c r="B638" s="11" t="s">
        <v>3455</v>
      </c>
      <c r="C638" s="11" t="s">
        <v>1575</v>
      </c>
      <c r="D638" s="11" t="s">
        <v>16</v>
      </c>
      <c r="E638" s="11" t="s">
        <v>41</v>
      </c>
      <c r="F638" s="12">
        <v>40</v>
      </c>
      <c r="G638" s="13">
        <v>45629</v>
      </c>
      <c r="H638" s="11" t="s">
        <v>37</v>
      </c>
      <c r="I638" s="11" t="s">
        <v>19</v>
      </c>
      <c r="J638" s="14">
        <v>0.22</v>
      </c>
      <c r="K638" s="11" t="s">
        <v>20</v>
      </c>
      <c r="L638" s="11" t="s">
        <v>27</v>
      </c>
      <c r="M638" s="11">
        <v>2</v>
      </c>
      <c r="N638" s="15">
        <v>45363</v>
      </c>
      <c r="O638" s="16" t="s">
        <v>4722</v>
      </c>
      <c r="P638" s="16" t="s">
        <v>4723</v>
      </c>
      <c r="Q638" s="16" t="s">
        <v>4452</v>
      </c>
      <c r="R638" s="16" t="s">
        <v>4453</v>
      </c>
      <c r="S638" s="16"/>
      <c r="T638" s="16"/>
      <c r="U638" s="16"/>
      <c r="V638" s="16">
        <f>VALUE(SUBSTITUTE(Table2[[#This Row],[Progress (%)]],"%",""))</f>
        <v>0.22</v>
      </c>
      <c r="W638" s="28">
        <f>IF(Table2[[#This Row],[Progress]]&lt;1,Table2[[#This Row],[Progress]]*100,Table2[[#This Row],[Progress]])</f>
        <v>22</v>
      </c>
      <c r="X638" s="28" t="str">
        <f>Table2[[#This Row],[Column8]]&amp;"%"</f>
        <v>22%</v>
      </c>
      <c r="Y638" s="16">
        <f t="shared" si="146"/>
        <v>5</v>
      </c>
      <c r="Z6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38" s="11" t="str">
        <f>SUBSTITUTE(Table2[[#This Row],[Time_Spent (hrs)]],"mins","")</f>
        <v xml:space="preserve">90 </v>
      </c>
      <c r="AB638" s="41">
        <f t="shared" ref="AB638:AB642" si="161">AA638/60</f>
        <v>1.5</v>
      </c>
    </row>
    <row r="639" spans="1:28" ht="22.2" customHeight="1" x14ac:dyDescent="0.25">
      <c r="A639" s="11" t="s">
        <v>1576</v>
      </c>
      <c r="B639" s="11" t="s">
        <v>3456</v>
      </c>
      <c r="C639" s="11" t="s">
        <v>1577</v>
      </c>
      <c r="D639" s="11" t="s">
        <v>16</v>
      </c>
      <c r="E639" s="11" t="s">
        <v>23</v>
      </c>
      <c r="F639" s="12">
        <v>25</v>
      </c>
      <c r="G639" s="13" t="s">
        <v>1578</v>
      </c>
      <c r="H639" s="11" t="s">
        <v>198</v>
      </c>
      <c r="I639" s="11" t="s">
        <v>19</v>
      </c>
      <c r="J639" s="14">
        <v>0</v>
      </c>
      <c r="K639" s="11" t="s">
        <v>50</v>
      </c>
      <c r="L639" s="11" t="s">
        <v>33</v>
      </c>
      <c r="M639" s="11">
        <v>1</v>
      </c>
      <c r="N639" s="15">
        <v>45035</v>
      </c>
      <c r="O639" s="16" t="s">
        <v>4232</v>
      </c>
      <c r="P639" s="16" t="s">
        <v>4975</v>
      </c>
      <c r="Q639" s="16" t="s">
        <v>4705</v>
      </c>
      <c r="R639" s="16" t="s">
        <v>4706</v>
      </c>
      <c r="S639" s="16"/>
      <c r="T639" s="16"/>
      <c r="U639" s="16"/>
      <c r="V639" s="16">
        <f>VALUE(SUBSTITUTE(Table2[[#This Row],[Progress (%)]],"%",""))</f>
        <v>0</v>
      </c>
      <c r="W639" s="28">
        <f>IF(Table2[[#This Row],[Progress]]&lt;1,Table2[[#This Row],[Progress]]*100,Table2[[#This Row],[Progress]])</f>
        <v>0</v>
      </c>
      <c r="X639" s="28" t="str">
        <f>Table2[[#This Row],[Column8]]&amp;"%"</f>
        <v>0%</v>
      </c>
      <c r="Y639" s="16">
        <f t="shared" si="146"/>
        <v>5</v>
      </c>
      <c r="Z6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39" s="11" t="str">
        <f>SUBSTITUTE(Table2[[#This Row],[Time_Spent (hrs)]],"minutes","")</f>
        <v xml:space="preserve">120 </v>
      </c>
      <c r="AB639" s="41">
        <f t="shared" si="161"/>
        <v>2</v>
      </c>
    </row>
    <row r="640" spans="1:28" ht="22.2" customHeight="1" x14ac:dyDescent="0.25">
      <c r="A640" s="11" t="s">
        <v>1579</v>
      </c>
      <c r="B640" s="11" t="s">
        <v>3457</v>
      </c>
      <c r="C640" s="11" t="s">
        <v>1580</v>
      </c>
      <c r="D640" s="11" t="s">
        <v>69</v>
      </c>
      <c r="E640" s="11" t="s">
        <v>41</v>
      </c>
      <c r="F640" s="18">
        <f>32</f>
        <v>32</v>
      </c>
      <c r="G640" s="13">
        <v>45416</v>
      </c>
      <c r="H640" s="11" t="s">
        <v>18</v>
      </c>
      <c r="I640" s="11" t="s">
        <v>19</v>
      </c>
      <c r="J640" s="14">
        <v>0.08</v>
      </c>
      <c r="K640" s="11" t="s">
        <v>20</v>
      </c>
      <c r="L640" s="11" t="s">
        <v>27</v>
      </c>
      <c r="M640" s="11">
        <v>2</v>
      </c>
      <c r="N640" s="15">
        <v>45387</v>
      </c>
      <c r="O640" s="16" t="s">
        <v>4106</v>
      </c>
      <c r="P640" s="16" t="s">
        <v>4107</v>
      </c>
      <c r="Q640" s="16" t="s">
        <v>4108</v>
      </c>
      <c r="R640" s="16" t="s">
        <v>4109</v>
      </c>
      <c r="S640" s="16" t="s">
        <v>4976</v>
      </c>
      <c r="T640" s="16"/>
      <c r="U640" s="16"/>
      <c r="V640" s="16">
        <f>VALUE(SUBSTITUTE(Table2[[#This Row],[Progress (%)]],"%",""))</f>
        <v>0.08</v>
      </c>
      <c r="W640" s="28">
        <f>IF(Table2[[#This Row],[Progress]]&lt;1,Table2[[#This Row],[Progress]]*100,Table2[[#This Row],[Progress]])</f>
        <v>8</v>
      </c>
      <c r="X640" s="28" t="str">
        <f>Table2[[#This Row],[Column8]]&amp;"%"</f>
        <v>8%</v>
      </c>
      <c r="Y640" s="16">
        <f t="shared" si="146"/>
        <v>6</v>
      </c>
      <c r="Z6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40" s="11" t="str">
        <f>SUBSTITUTE(Table2[[#This Row],[Time_Spent (hrs)]],"mins","")</f>
        <v xml:space="preserve">90 </v>
      </c>
      <c r="AB640" s="41">
        <f t="shared" si="161"/>
        <v>1.5</v>
      </c>
    </row>
    <row r="641" spans="1:28" ht="22.2" customHeight="1" x14ac:dyDescent="0.25">
      <c r="A641" s="11" t="s">
        <v>1581</v>
      </c>
      <c r="B641" s="11" t="s">
        <v>3458</v>
      </c>
      <c r="C641" s="11" t="s">
        <v>1582</v>
      </c>
      <c r="D641" s="11" t="s">
        <v>16</v>
      </c>
      <c r="E641" s="11" t="s">
        <v>56</v>
      </c>
      <c r="F641" s="18">
        <f>32</f>
        <v>32</v>
      </c>
      <c r="G641" s="13" t="s">
        <v>1097</v>
      </c>
      <c r="H641" s="11" t="s">
        <v>57</v>
      </c>
      <c r="I641" s="11" t="s">
        <v>32</v>
      </c>
      <c r="J641" s="14">
        <v>0.69</v>
      </c>
      <c r="K641" s="11">
        <v>45</v>
      </c>
      <c r="L641" s="11" t="s">
        <v>33</v>
      </c>
      <c r="M641" s="11">
        <v>4</v>
      </c>
      <c r="N641" s="15">
        <v>45653</v>
      </c>
      <c r="O641" s="16" t="s">
        <v>4255</v>
      </c>
      <c r="P641" s="16" t="s">
        <v>4256</v>
      </c>
      <c r="Q641" s="16" t="s">
        <v>4848</v>
      </c>
      <c r="R641" s="16"/>
      <c r="S641" s="16"/>
      <c r="T641" s="16"/>
      <c r="U641" s="16"/>
      <c r="V641" s="16">
        <f>VALUE(SUBSTITUTE(Table2[[#This Row],[Progress (%)]],"%",""))</f>
        <v>0.69</v>
      </c>
      <c r="W641" s="28">
        <f>IF(Table2[[#This Row],[Progress]]&lt;1,Table2[[#This Row],[Progress]]*100,Table2[[#This Row],[Progress]])</f>
        <v>69</v>
      </c>
      <c r="X641" s="28" t="str">
        <f>Table2[[#This Row],[Column8]]&amp;"%"</f>
        <v>69%</v>
      </c>
      <c r="Y641" s="16">
        <f t="shared" si="146"/>
        <v>4</v>
      </c>
      <c r="Z6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41" s="11" t="str">
        <f>SUBSTITUTE(Table2[[#This Row],[Time_Spent (hrs)]],"mins","")</f>
        <v>45</v>
      </c>
      <c r="AB641" s="41">
        <f t="shared" si="161"/>
        <v>0.75</v>
      </c>
    </row>
    <row r="642" spans="1:28" ht="22.2" customHeight="1" x14ac:dyDescent="0.25">
      <c r="A642" s="11" t="s">
        <v>1583</v>
      </c>
      <c r="B642" s="11" t="s">
        <v>3459</v>
      </c>
      <c r="C642" s="11" t="s">
        <v>1584</v>
      </c>
      <c r="D642" s="11" t="s">
        <v>16</v>
      </c>
      <c r="E642" s="11" t="s">
        <v>23</v>
      </c>
      <c r="F642" s="12">
        <v>20</v>
      </c>
      <c r="G642" s="13" t="s">
        <v>1585</v>
      </c>
      <c r="H642" s="11" t="s">
        <v>31</v>
      </c>
      <c r="I642" s="11" t="s">
        <v>32</v>
      </c>
      <c r="J642" s="14">
        <v>0.08</v>
      </c>
      <c r="K642" s="11" t="s">
        <v>20</v>
      </c>
      <c r="L642" s="11" t="s">
        <v>27</v>
      </c>
      <c r="M642" s="17"/>
      <c r="N642" s="15">
        <v>45123</v>
      </c>
      <c r="O642" s="16" t="s">
        <v>4847</v>
      </c>
      <c r="P642" s="16" t="s">
        <v>4262</v>
      </c>
      <c r="Q642" s="16" t="s">
        <v>4263</v>
      </c>
      <c r="R642" s="16" t="s">
        <v>4264</v>
      </c>
      <c r="S642" s="16" t="s">
        <v>4265</v>
      </c>
      <c r="T642" s="16" t="s">
        <v>4266</v>
      </c>
      <c r="U642" s="16"/>
      <c r="V642" s="16">
        <f>VALUE(SUBSTITUTE(Table2[[#This Row],[Progress (%)]],"%",""))</f>
        <v>0.08</v>
      </c>
      <c r="W642" s="28">
        <f>IF(Table2[[#This Row],[Progress]]&lt;1,Table2[[#This Row],[Progress]]*100,Table2[[#This Row],[Progress]])</f>
        <v>8</v>
      </c>
      <c r="X642" s="28" t="str">
        <f>Table2[[#This Row],[Column8]]&amp;"%"</f>
        <v>8%</v>
      </c>
      <c r="Y642" s="16">
        <f t="shared" ref="Y642:Y705" si="162">COUNTA(N642:U642)</f>
        <v>7</v>
      </c>
      <c r="Z6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642" s="11" t="str">
        <f>SUBSTITUTE(Table2[[#This Row],[Time_Spent (hrs)]],"mins","")</f>
        <v xml:space="preserve">90 </v>
      </c>
      <c r="AB642" s="41">
        <f t="shared" si="161"/>
        <v>1.5</v>
      </c>
    </row>
    <row r="643" spans="1:28" ht="22.2" customHeight="1" x14ac:dyDescent="0.25">
      <c r="A643" s="11" t="s">
        <v>1586</v>
      </c>
      <c r="B643" s="11" t="s">
        <v>3460</v>
      </c>
      <c r="C643" s="11" t="s">
        <v>1587</v>
      </c>
      <c r="D643" s="11" t="s">
        <v>69</v>
      </c>
      <c r="E643" s="11" t="s">
        <v>23</v>
      </c>
      <c r="F643" s="12">
        <f>32</f>
        <v>32</v>
      </c>
      <c r="G643" s="13">
        <v>45241</v>
      </c>
      <c r="H643" s="11" t="s">
        <v>104</v>
      </c>
      <c r="I643" s="11" t="s">
        <v>47</v>
      </c>
      <c r="J643" s="14">
        <v>0.76</v>
      </c>
      <c r="K643" s="11">
        <v>2</v>
      </c>
      <c r="L643" s="11" t="s">
        <v>33</v>
      </c>
      <c r="M643" s="11">
        <v>3</v>
      </c>
      <c r="N643" s="15">
        <v>45241</v>
      </c>
      <c r="O643" s="16" t="s">
        <v>4292</v>
      </c>
      <c r="P643" s="16" t="s">
        <v>4149</v>
      </c>
      <c r="Q643" s="16"/>
      <c r="R643" s="16"/>
      <c r="S643" s="16"/>
      <c r="T643" s="16"/>
      <c r="U643" s="16"/>
      <c r="V643" s="16">
        <f>VALUE(SUBSTITUTE(Table2[[#This Row],[Progress (%)]],"%",""))</f>
        <v>0.76</v>
      </c>
      <c r="W643" s="28">
        <f>IF(Table2[[#This Row],[Progress]]&lt;1,Table2[[#This Row],[Progress]]*100,Table2[[#This Row],[Progress]])</f>
        <v>76</v>
      </c>
      <c r="X643" s="28" t="str">
        <f>Table2[[#This Row],[Column8]]&amp;"%"</f>
        <v>76%</v>
      </c>
      <c r="Y643" s="16">
        <f t="shared" si="162"/>
        <v>3</v>
      </c>
      <c r="Z6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43" s="11" t="str">
        <f>SUBSTITUTE(Table2[[#This Row],[Time_Spent (hrs)]],"mins","")</f>
        <v>2</v>
      </c>
      <c r="AB643" s="41" t="str">
        <f t="shared" ref="AB643:AB645" si="163">AA643</f>
        <v>2</v>
      </c>
    </row>
    <row r="644" spans="1:28" ht="22.2" customHeight="1" x14ac:dyDescent="0.25">
      <c r="A644" s="11" t="s">
        <v>1588</v>
      </c>
      <c r="B644" s="11" t="s">
        <v>3461</v>
      </c>
      <c r="C644" s="11" t="s">
        <v>1589</v>
      </c>
      <c r="D644" s="11" t="s">
        <v>16</v>
      </c>
      <c r="E644" s="11" t="s">
        <v>23</v>
      </c>
      <c r="F644" s="12">
        <f>32</f>
        <v>32</v>
      </c>
      <c r="G644" s="13">
        <v>45140</v>
      </c>
      <c r="H644" s="11" t="s">
        <v>57</v>
      </c>
      <c r="I644" s="11" t="s">
        <v>32</v>
      </c>
      <c r="J644" s="14">
        <v>0.77</v>
      </c>
      <c r="K644" s="11">
        <v>1.5</v>
      </c>
      <c r="L644" s="11" t="s">
        <v>33</v>
      </c>
      <c r="M644" s="11">
        <v>5</v>
      </c>
      <c r="N644" s="15">
        <v>44965</v>
      </c>
      <c r="O644" s="16" t="s">
        <v>4977</v>
      </c>
      <c r="P644" s="16" t="s">
        <v>4970</v>
      </c>
      <c r="Q644" s="16" t="s">
        <v>4971</v>
      </c>
      <c r="R644" s="16" t="s">
        <v>4662</v>
      </c>
      <c r="S644" s="16" t="s">
        <v>4551</v>
      </c>
      <c r="T644" s="16" t="s">
        <v>4552</v>
      </c>
      <c r="U644" s="16" t="s">
        <v>4410</v>
      </c>
      <c r="V644" s="16">
        <f>VALUE(SUBSTITUTE(Table2[[#This Row],[Progress (%)]],"%",""))</f>
        <v>0.77</v>
      </c>
      <c r="W644" s="28">
        <f>IF(Table2[[#This Row],[Progress]]&lt;1,Table2[[#This Row],[Progress]]*100,Table2[[#This Row],[Progress]])</f>
        <v>77</v>
      </c>
      <c r="X644" s="28" t="str">
        <f>Table2[[#This Row],[Column8]]&amp;"%"</f>
        <v>77%</v>
      </c>
      <c r="Y644" s="16">
        <f t="shared" si="162"/>
        <v>8</v>
      </c>
      <c r="Z6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44" s="11" t="str">
        <f>SUBSTITUTE(Table2[[#This Row],[Time_Spent (hrs)]],"mins","")</f>
        <v>1.5</v>
      </c>
      <c r="AB644" s="41" t="str">
        <f t="shared" si="163"/>
        <v>1.5</v>
      </c>
    </row>
    <row r="645" spans="1:28" ht="22.2" customHeight="1" x14ac:dyDescent="0.25">
      <c r="A645" s="11" t="s">
        <v>1590</v>
      </c>
      <c r="B645" s="11" t="s">
        <v>3462</v>
      </c>
      <c r="C645" s="11" t="s">
        <v>1591</v>
      </c>
      <c r="D645" s="11" t="s">
        <v>69</v>
      </c>
      <c r="E645" s="11" t="s">
        <v>23</v>
      </c>
      <c r="F645" s="18">
        <f>32</f>
        <v>32</v>
      </c>
      <c r="G645" s="13" t="s">
        <v>995</v>
      </c>
      <c r="H645" s="11" t="s">
        <v>37</v>
      </c>
      <c r="I645" s="11" t="s">
        <v>19</v>
      </c>
      <c r="J645" s="14">
        <v>0.54</v>
      </c>
      <c r="K645" s="11">
        <v>2</v>
      </c>
      <c r="L645" s="11" t="s">
        <v>33</v>
      </c>
      <c r="M645" s="11">
        <v>6</v>
      </c>
      <c r="N645" s="15">
        <v>45246</v>
      </c>
      <c r="O645" s="16" t="s">
        <v>4087</v>
      </c>
      <c r="P645" s="16"/>
      <c r="Q645" s="16"/>
      <c r="R645" s="16"/>
      <c r="S645" s="16"/>
      <c r="T645" s="16"/>
      <c r="U645" s="16"/>
      <c r="V645" s="16">
        <f>VALUE(SUBSTITUTE(Table2[[#This Row],[Progress (%)]],"%",""))</f>
        <v>0.54</v>
      </c>
      <c r="W645" s="28">
        <f>IF(Table2[[#This Row],[Progress]]&lt;1,Table2[[#This Row],[Progress]]*100,Table2[[#This Row],[Progress]])</f>
        <v>54</v>
      </c>
      <c r="X645" s="28" t="str">
        <f>Table2[[#This Row],[Column8]]&amp;"%"</f>
        <v>54%</v>
      </c>
      <c r="Y645" s="16">
        <f t="shared" si="162"/>
        <v>2</v>
      </c>
      <c r="Z6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45" s="11" t="str">
        <f>SUBSTITUTE(Table2[[#This Row],[Time_Spent (hrs)]],"mins","")</f>
        <v>2</v>
      </c>
      <c r="AB645" s="41" t="str">
        <f t="shared" si="163"/>
        <v>2</v>
      </c>
    </row>
    <row r="646" spans="1:28" ht="22.2" customHeight="1" x14ac:dyDescent="0.25">
      <c r="A646" s="11" t="s">
        <v>1592</v>
      </c>
      <c r="B646" s="11" t="s">
        <v>3463</v>
      </c>
      <c r="C646" s="11" t="s">
        <v>1593</v>
      </c>
      <c r="D646" s="11" t="s">
        <v>69</v>
      </c>
      <c r="E646" s="11" t="s">
        <v>23</v>
      </c>
      <c r="F646" s="12">
        <v>38</v>
      </c>
      <c r="G646" s="13" t="s">
        <v>1594</v>
      </c>
      <c r="H646" s="11" t="s">
        <v>97</v>
      </c>
      <c r="I646" s="11" t="s">
        <v>98</v>
      </c>
      <c r="J646" s="14">
        <v>0.76</v>
      </c>
      <c r="K646" s="11" t="s">
        <v>20</v>
      </c>
      <c r="L646" s="11" t="s">
        <v>33</v>
      </c>
      <c r="M646" s="11">
        <v>4</v>
      </c>
      <c r="N646" s="15">
        <v>44759</v>
      </c>
      <c r="O646" s="16"/>
      <c r="P646" s="16"/>
      <c r="Q646" s="16"/>
      <c r="R646" s="16"/>
      <c r="S646" s="16"/>
      <c r="T646" s="16"/>
      <c r="U646" s="16"/>
      <c r="V646" s="16">
        <f>VALUE(SUBSTITUTE(Table2[[#This Row],[Progress (%)]],"%",""))</f>
        <v>0.76</v>
      </c>
      <c r="W646" s="28">
        <f>IF(Table2[[#This Row],[Progress]]&lt;1,Table2[[#This Row],[Progress]]*100,Table2[[#This Row],[Progress]])</f>
        <v>76</v>
      </c>
      <c r="X646" s="28" t="str">
        <f>Table2[[#This Row],[Column8]]&amp;"%"</f>
        <v>76%</v>
      </c>
      <c r="Y646" s="16">
        <f t="shared" si="162"/>
        <v>1</v>
      </c>
      <c r="Z6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46" s="11" t="str">
        <f>SUBSTITUTE(Table2[[#This Row],[Time_Spent (hrs)]],"mins","")</f>
        <v xml:space="preserve">90 </v>
      </c>
      <c r="AB646" s="41">
        <f>AA646/60</f>
        <v>1.5</v>
      </c>
    </row>
    <row r="647" spans="1:28" ht="22.2" customHeight="1" x14ac:dyDescent="0.25">
      <c r="A647" s="11" t="s">
        <v>1595</v>
      </c>
      <c r="B647" s="11" t="s">
        <v>3464</v>
      </c>
      <c r="C647" s="11" t="s">
        <v>1596</v>
      </c>
      <c r="D647" s="11" t="s">
        <v>16</v>
      </c>
      <c r="E647" s="11" t="s">
        <v>64</v>
      </c>
      <c r="F647" s="18">
        <f>32</f>
        <v>32</v>
      </c>
      <c r="G647" s="13">
        <v>45422</v>
      </c>
      <c r="H647" s="11" t="s">
        <v>31</v>
      </c>
      <c r="I647" s="11" t="s">
        <v>32</v>
      </c>
      <c r="J647" s="14">
        <v>0.31</v>
      </c>
      <c r="K647" s="11" t="s">
        <v>38</v>
      </c>
      <c r="L647" s="11" t="s">
        <v>33</v>
      </c>
      <c r="M647" s="11">
        <v>2</v>
      </c>
      <c r="N647" s="15">
        <v>45570</v>
      </c>
      <c r="O647" s="16" t="s">
        <v>4978</v>
      </c>
      <c r="P647" s="16" t="s">
        <v>4979</v>
      </c>
      <c r="Q647" s="16" t="s">
        <v>4980</v>
      </c>
      <c r="R647" s="16"/>
      <c r="S647" s="16"/>
      <c r="T647" s="16"/>
      <c r="U647" s="16"/>
      <c r="V647" s="16">
        <f>VALUE(SUBSTITUTE(Table2[[#This Row],[Progress (%)]],"%",""))</f>
        <v>0.31</v>
      </c>
      <c r="W647" s="28">
        <f>IF(Table2[[#This Row],[Progress]]&lt;1,Table2[[#This Row],[Progress]]*100,Table2[[#This Row],[Progress]])</f>
        <v>31</v>
      </c>
      <c r="X647" s="28" t="str">
        <f>Table2[[#This Row],[Column8]]&amp;"%"</f>
        <v>31%</v>
      </c>
      <c r="Y647" s="16">
        <f t="shared" si="162"/>
        <v>4</v>
      </c>
      <c r="Z6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47" s="11" t="str">
        <f>SUBSTITUTE(Table2[[#This Row],[Time_Spent (hrs)]],"hour","")</f>
        <v xml:space="preserve">1 </v>
      </c>
      <c r="AB647" s="41" t="str">
        <f t="shared" ref="AB647:AB648" si="164">AA647</f>
        <v xml:space="preserve">1 </v>
      </c>
    </row>
    <row r="648" spans="1:28" ht="22.2" customHeight="1" x14ac:dyDescent="0.25">
      <c r="A648" s="11" t="s">
        <v>1597</v>
      </c>
      <c r="B648" s="11" t="s">
        <v>3465</v>
      </c>
      <c r="C648" s="11" t="s">
        <v>1598</v>
      </c>
      <c r="D648" s="11" t="s">
        <v>16</v>
      </c>
      <c r="E648" s="11" t="s">
        <v>41</v>
      </c>
      <c r="F648" s="12">
        <v>20</v>
      </c>
      <c r="G648" s="13" t="s">
        <v>1599</v>
      </c>
      <c r="H648" s="11" t="s">
        <v>79</v>
      </c>
      <c r="I648" s="11" t="s">
        <v>47</v>
      </c>
      <c r="J648" s="14">
        <v>0.08</v>
      </c>
      <c r="K648" s="11">
        <v>1.5</v>
      </c>
      <c r="L648" s="11" t="s">
        <v>33</v>
      </c>
      <c r="M648" s="11">
        <v>2</v>
      </c>
      <c r="N648" s="15">
        <v>44983</v>
      </c>
      <c r="O648" s="16"/>
      <c r="P648" s="16"/>
      <c r="Q648" s="16"/>
      <c r="R648" s="16"/>
      <c r="S648" s="16"/>
      <c r="T648" s="16"/>
      <c r="U648" s="16"/>
      <c r="V648" s="16">
        <f>VALUE(SUBSTITUTE(Table2[[#This Row],[Progress (%)]],"%",""))</f>
        <v>0.08</v>
      </c>
      <c r="W648" s="28">
        <f>IF(Table2[[#This Row],[Progress]]&lt;1,Table2[[#This Row],[Progress]]*100,Table2[[#This Row],[Progress]])</f>
        <v>8</v>
      </c>
      <c r="X648" s="28" t="str">
        <f>Table2[[#This Row],[Column8]]&amp;"%"</f>
        <v>8%</v>
      </c>
      <c r="Y648" s="16">
        <f t="shared" si="162"/>
        <v>1</v>
      </c>
      <c r="Z6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648" s="11" t="str">
        <f>SUBSTITUTE(Table2[[#This Row],[Time_Spent (hrs)]],"mins","")</f>
        <v>1.5</v>
      </c>
      <c r="AB648" s="41" t="str">
        <f t="shared" si="164"/>
        <v>1.5</v>
      </c>
    </row>
    <row r="649" spans="1:28" ht="22.2" customHeight="1" x14ac:dyDescent="0.25">
      <c r="A649" s="11" t="s">
        <v>1600</v>
      </c>
      <c r="B649" s="11" t="s">
        <v>3466</v>
      </c>
      <c r="C649" s="11" t="s">
        <v>1601</v>
      </c>
      <c r="D649" s="11" t="s">
        <v>69</v>
      </c>
      <c r="E649" s="11" t="s">
        <v>64</v>
      </c>
      <c r="F649" s="18">
        <f>32</f>
        <v>32</v>
      </c>
      <c r="G649" s="13">
        <v>45149</v>
      </c>
      <c r="H649" s="11" t="s">
        <v>97</v>
      </c>
      <c r="I649" s="11" t="s">
        <v>98</v>
      </c>
      <c r="J649" s="14">
        <v>0.39</v>
      </c>
      <c r="K649" s="11" t="s">
        <v>50</v>
      </c>
      <c r="L649" s="11" t="s">
        <v>33</v>
      </c>
      <c r="M649" s="11">
        <v>2</v>
      </c>
      <c r="N649" s="15">
        <v>45238</v>
      </c>
      <c r="O649" s="16" t="s">
        <v>4481</v>
      </c>
      <c r="P649" s="16"/>
      <c r="Q649" s="16"/>
      <c r="R649" s="16"/>
      <c r="S649" s="16"/>
      <c r="T649" s="16"/>
      <c r="U649" s="16"/>
      <c r="V649" s="16">
        <f>VALUE(SUBSTITUTE(Table2[[#This Row],[Progress (%)]],"%",""))</f>
        <v>0.39</v>
      </c>
      <c r="W649" s="28">
        <f>IF(Table2[[#This Row],[Progress]]&lt;1,Table2[[#This Row],[Progress]]*100,Table2[[#This Row],[Progress]])</f>
        <v>39</v>
      </c>
      <c r="X649" s="28" t="str">
        <f>Table2[[#This Row],[Column8]]&amp;"%"</f>
        <v>39%</v>
      </c>
      <c r="Y649" s="16">
        <f t="shared" si="162"/>
        <v>2</v>
      </c>
      <c r="Z6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49" s="11" t="str">
        <f>SUBSTITUTE(Table2[[#This Row],[Time_Spent (hrs)]],"minutes","")</f>
        <v xml:space="preserve">120 </v>
      </c>
      <c r="AB649" s="41">
        <f>AA649/60</f>
        <v>2</v>
      </c>
    </row>
    <row r="650" spans="1:28" ht="22.2" customHeight="1" x14ac:dyDescent="0.25">
      <c r="A650" s="11" t="s">
        <v>1602</v>
      </c>
      <c r="B650" s="11" t="s">
        <v>3467</v>
      </c>
      <c r="C650" s="11" t="s">
        <v>1603</v>
      </c>
      <c r="D650" s="11" t="s">
        <v>69</v>
      </c>
      <c r="E650" s="11" t="s">
        <v>23</v>
      </c>
      <c r="F650" s="12">
        <f>32</f>
        <v>32</v>
      </c>
      <c r="G650" s="13" t="s">
        <v>821</v>
      </c>
      <c r="H650" s="11" t="s">
        <v>111</v>
      </c>
      <c r="I650" s="11" t="s">
        <v>98</v>
      </c>
      <c r="J650" s="14">
        <v>0.46</v>
      </c>
      <c r="K650" s="11">
        <v>1.5</v>
      </c>
      <c r="L650" s="11" t="s">
        <v>33</v>
      </c>
      <c r="M650" s="11">
        <v>4</v>
      </c>
      <c r="N650" s="15">
        <v>45243</v>
      </c>
      <c r="O650" s="16" t="s">
        <v>4948</v>
      </c>
      <c r="P650" s="16" t="s">
        <v>4698</v>
      </c>
      <c r="Q650" s="16" t="s">
        <v>4699</v>
      </c>
      <c r="R650" s="16" t="s">
        <v>4700</v>
      </c>
      <c r="S650" s="16" t="s">
        <v>4701</v>
      </c>
      <c r="T650" s="16" t="s">
        <v>4981</v>
      </c>
      <c r="U650" s="16" t="s">
        <v>4982</v>
      </c>
      <c r="V650" s="16">
        <f>VALUE(SUBSTITUTE(Table2[[#This Row],[Progress (%)]],"%",""))</f>
        <v>0.46</v>
      </c>
      <c r="W650" s="28">
        <f>IF(Table2[[#This Row],[Progress]]&lt;1,Table2[[#This Row],[Progress]]*100,Table2[[#This Row],[Progress]])</f>
        <v>46</v>
      </c>
      <c r="X650" s="28" t="str">
        <f>Table2[[#This Row],[Column8]]&amp;"%"</f>
        <v>46%</v>
      </c>
      <c r="Y650" s="16">
        <f t="shared" si="162"/>
        <v>8</v>
      </c>
      <c r="Z6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50" s="11" t="str">
        <f>SUBSTITUTE(Table2[[#This Row],[Time_Spent (hrs)]],"mins","")</f>
        <v>1.5</v>
      </c>
      <c r="AB650" s="41" t="str">
        <f>AA650</f>
        <v>1.5</v>
      </c>
    </row>
    <row r="651" spans="1:28" ht="22.2" customHeight="1" x14ac:dyDescent="0.25">
      <c r="A651" s="11" t="s">
        <v>1604</v>
      </c>
      <c r="B651" s="11" t="s">
        <v>3468</v>
      </c>
      <c r="C651" s="11" t="s">
        <v>1605</v>
      </c>
      <c r="D651" s="11" t="s">
        <v>69</v>
      </c>
      <c r="E651" s="11" t="s">
        <v>36</v>
      </c>
      <c r="F651" s="18">
        <f>32</f>
        <v>32</v>
      </c>
      <c r="G651" s="13">
        <v>45326</v>
      </c>
      <c r="H651" s="11" t="s">
        <v>104</v>
      </c>
      <c r="I651" s="11" t="s">
        <v>47</v>
      </c>
      <c r="J651" s="14">
        <v>0.97</v>
      </c>
      <c r="K651" s="11" t="s">
        <v>50</v>
      </c>
      <c r="L651" s="11" t="s">
        <v>27</v>
      </c>
      <c r="M651" s="11">
        <v>3</v>
      </c>
      <c r="N651" s="15">
        <v>45384</v>
      </c>
      <c r="O651" s="16" t="s">
        <v>4453</v>
      </c>
      <c r="P651" s="16" t="s">
        <v>4454</v>
      </c>
      <c r="Q651" s="16" t="s">
        <v>4983</v>
      </c>
      <c r="R651" s="16" t="s">
        <v>4851</v>
      </c>
      <c r="S651" s="16" t="s">
        <v>4622</v>
      </c>
      <c r="T651" s="16" t="s">
        <v>4623</v>
      </c>
      <c r="U651" s="16"/>
      <c r="V651" s="16">
        <f>VALUE(SUBSTITUTE(Table2[[#This Row],[Progress (%)]],"%",""))</f>
        <v>0.97</v>
      </c>
      <c r="W651" s="28">
        <f>IF(Table2[[#This Row],[Progress]]&lt;1,Table2[[#This Row],[Progress]]*100,Table2[[#This Row],[Progress]])</f>
        <v>97</v>
      </c>
      <c r="X651" s="28" t="str">
        <f>Table2[[#This Row],[Column8]]&amp;"%"</f>
        <v>97%</v>
      </c>
      <c r="Y651" s="16">
        <f t="shared" si="162"/>
        <v>7</v>
      </c>
      <c r="Z6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51" s="11" t="str">
        <f>SUBSTITUTE(Table2[[#This Row],[Time_Spent (hrs)]],"minutes","")</f>
        <v xml:space="preserve">120 </v>
      </c>
      <c r="AB651" s="41">
        <f>AA651/60</f>
        <v>2</v>
      </c>
    </row>
    <row r="652" spans="1:28" ht="22.2" customHeight="1" x14ac:dyDescent="0.25">
      <c r="A652" s="11" t="s">
        <v>1606</v>
      </c>
      <c r="B652" s="11" t="s">
        <v>3469</v>
      </c>
      <c r="C652" s="11" t="s">
        <v>1607</v>
      </c>
      <c r="D652" s="11" t="s">
        <v>69</v>
      </c>
      <c r="E652" s="11" t="s">
        <v>23</v>
      </c>
      <c r="F652" s="12">
        <f>32</f>
        <v>32</v>
      </c>
      <c r="G652" s="13">
        <v>44721</v>
      </c>
      <c r="H652" s="11" t="s">
        <v>79</v>
      </c>
      <c r="I652" s="11" t="s">
        <v>47</v>
      </c>
      <c r="J652" s="14">
        <v>0.91</v>
      </c>
      <c r="K652" s="11">
        <v>1.5</v>
      </c>
      <c r="L652" s="11" t="s">
        <v>27</v>
      </c>
      <c r="M652" s="11">
        <v>4</v>
      </c>
      <c r="N652" s="15">
        <v>44810</v>
      </c>
      <c r="O652" s="16" t="s">
        <v>4235</v>
      </c>
      <c r="P652" s="16" t="s">
        <v>4905</v>
      </c>
      <c r="Q652" s="16" t="s">
        <v>4906</v>
      </c>
      <c r="R652" s="16" t="s">
        <v>4907</v>
      </c>
      <c r="S652" s="16" t="s">
        <v>4908</v>
      </c>
      <c r="T652" s="16" t="s">
        <v>4984</v>
      </c>
      <c r="U652" s="16" t="s">
        <v>4786</v>
      </c>
      <c r="V652" s="16">
        <f>VALUE(SUBSTITUTE(Table2[[#This Row],[Progress (%)]],"%",""))</f>
        <v>0.91</v>
      </c>
      <c r="W652" s="28">
        <f>IF(Table2[[#This Row],[Progress]]&lt;1,Table2[[#This Row],[Progress]]*100,Table2[[#This Row],[Progress]])</f>
        <v>91</v>
      </c>
      <c r="X652" s="28" t="str">
        <f>Table2[[#This Row],[Column8]]&amp;"%"</f>
        <v>91%</v>
      </c>
      <c r="Y652" s="16">
        <f t="shared" si="162"/>
        <v>8</v>
      </c>
      <c r="Z6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52" s="11" t="str">
        <f>SUBSTITUTE(Table2[[#This Row],[Time_Spent (hrs)]],"mins","")</f>
        <v>1.5</v>
      </c>
      <c r="AB652" s="41" t="str">
        <f>AA652</f>
        <v>1.5</v>
      </c>
    </row>
    <row r="653" spans="1:28" ht="22.2" customHeight="1" x14ac:dyDescent="0.25">
      <c r="A653" s="11" t="s">
        <v>1608</v>
      </c>
      <c r="B653" s="11" t="s">
        <v>3470</v>
      </c>
      <c r="C653" s="11" t="s">
        <v>1609</v>
      </c>
      <c r="D653" s="11" t="s">
        <v>16</v>
      </c>
      <c r="E653" s="11" t="s">
        <v>56</v>
      </c>
      <c r="F653" s="12">
        <v>19</v>
      </c>
      <c r="G653" s="13" t="s">
        <v>1610</v>
      </c>
      <c r="H653" s="11" t="s">
        <v>46</v>
      </c>
      <c r="I653" s="11" t="s">
        <v>47</v>
      </c>
      <c r="J653" s="14">
        <v>0.47</v>
      </c>
      <c r="K653" s="11" t="s">
        <v>50</v>
      </c>
      <c r="L653" s="11" t="s">
        <v>27</v>
      </c>
      <c r="M653" s="11">
        <v>4</v>
      </c>
      <c r="N653" s="15">
        <v>45596</v>
      </c>
      <c r="O653" s="16" t="s">
        <v>4742</v>
      </c>
      <c r="P653" s="16" t="s">
        <v>4743</v>
      </c>
      <c r="Q653" s="16" t="s">
        <v>4744</v>
      </c>
      <c r="R653" s="16" t="s">
        <v>4745</v>
      </c>
      <c r="S653" s="16" t="s">
        <v>4774</v>
      </c>
      <c r="T653" s="16" t="s">
        <v>4724</v>
      </c>
      <c r="U653" s="16"/>
      <c r="V653" s="16">
        <f>VALUE(SUBSTITUTE(Table2[[#This Row],[Progress (%)]],"%",""))</f>
        <v>0.47</v>
      </c>
      <c r="W653" s="28">
        <f>IF(Table2[[#This Row],[Progress]]&lt;1,Table2[[#This Row],[Progress]]*100,Table2[[#This Row],[Progress]])</f>
        <v>47</v>
      </c>
      <c r="X653" s="28" t="str">
        <f>Table2[[#This Row],[Column8]]&amp;"%"</f>
        <v>47%</v>
      </c>
      <c r="Y653" s="16">
        <f t="shared" si="162"/>
        <v>7</v>
      </c>
      <c r="Z6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653" s="11" t="str">
        <f>SUBSTITUTE(Table2[[#This Row],[Time_Spent (hrs)]],"minutes","")</f>
        <v xml:space="preserve">120 </v>
      </c>
      <c r="AB653" s="41">
        <f>AA653/60</f>
        <v>2</v>
      </c>
    </row>
    <row r="654" spans="1:28" ht="22.2" customHeight="1" x14ac:dyDescent="0.25">
      <c r="A654" s="11" t="s">
        <v>1611</v>
      </c>
      <c r="B654" s="11" t="s">
        <v>3471</v>
      </c>
      <c r="C654" s="11" t="s">
        <v>1612</v>
      </c>
      <c r="D654" s="11" t="s">
        <v>16</v>
      </c>
      <c r="E654" s="11" t="s">
        <v>23</v>
      </c>
      <c r="F654" s="18">
        <f>32</f>
        <v>32</v>
      </c>
      <c r="G654" s="13">
        <v>45539</v>
      </c>
      <c r="H654" s="11" t="s">
        <v>156</v>
      </c>
      <c r="I654" s="11" t="s">
        <v>98</v>
      </c>
      <c r="J654" s="14">
        <v>0.96</v>
      </c>
      <c r="K654" s="11">
        <v>2</v>
      </c>
      <c r="L654" s="11" t="s">
        <v>33</v>
      </c>
      <c r="M654" s="17"/>
      <c r="N654" s="15">
        <v>45391</v>
      </c>
      <c r="O654" s="16" t="s">
        <v>4454</v>
      </c>
      <c r="P654" s="16" t="s">
        <v>4983</v>
      </c>
      <c r="Q654" s="16" t="s">
        <v>4851</v>
      </c>
      <c r="R654" s="16" t="s">
        <v>4622</v>
      </c>
      <c r="S654" s="16" t="s">
        <v>4623</v>
      </c>
      <c r="T654" s="16" t="s">
        <v>4624</v>
      </c>
      <c r="U654" s="16"/>
      <c r="V654" s="16">
        <f>VALUE(SUBSTITUTE(Table2[[#This Row],[Progress (%)]],"%",""))</f>
        <v>0.96</v>
      </c>
      <c r="W654" s="28">
        <f>IF(Table2[[#This Row],[Progress]]&lt;1,Table2[[#This Row],[Progress]]*100,Table2[[#This Row],[Progress]])</f>
        <v>96</v>
      </c>
      <c r="X654" s="28" t="str">
        <f>Table2[[#This Row],[Column8]]&amp;"%"</f>
        <v>96%</v>
      </c>
      <c r="Y654" s="16">
        <f t="shared" si="162"/>
        <v>7</v>
      </c>
      <c r="Z6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54" s="11" t="str">
        <f>SUBSTITUTE(Table2[[#This Row],[Time_Spent (hrs)]],"mins","")</f>
        <v>2</v>
      </c>
      <c r="AB654" s="41" t="str">
        <f t="shared" ref="AB654:AB656" si="165">AA654</f>
        <v>2</v>
      </c>
    </row>
    <row r="655" spans="1:28" ht="22.2" customHeight="1" x14ac:dyDescent="0.25">
      <c r="A655" s="11" t="s">
        <v>1613</v>
      </c>
      <c r="B655" s="11" t="s">
        <v>3472</v>
      </c>
      <c r="C655" s="11" t="s">
        <v>87</v>
      </c>
      <c r="D655" s="11" t="s">
        <v>69</v>
      </c>
      <c r="E655" s="11" t="s">
        <v>36</v>
      </c>
      <c r="F655" s="18">
        <f>32</f>
        <v>32</v>
      </c>
      <c r="G655" s="13">
        <v>45085</v>
      </c>
      <c r="H655" s="11" t="s">
        <v>156</v>
      </c>
      <c r="I655" s="11" t="s">
        <v>98</v>
      </c>
      <c r="J655" s="14">
        <v>0.46</v>
      </c>
      <c r="K655" s="11">
        <v>1.5</v>
      </c>
      <c r="L655" s="11" t="s">
        <v>33</v>
      </c>
      <c r="M655" s="17"/>
      <c r="N655" s="15">
        <v>45144</v>
      </c>
      <c r="O655" s="16" t="s">
        <v>4264</v>
      </c>
      <c r="P655" s="16" t="s">
        <v>4265</v>
      </c>
      <c r="Q655" s="16" t="s">
        <v>4266</v>
      </c>
      <c r="R655" s="16" t="s">
        <v>4267</v>
      </c>
      <c r="S655" s="16" t="s">
        <v>4268</v>
      </c>
      <c r="T655" s="16" t="s">
        <v>4655</v>
      </c>
      <c r="U655" s="16" t="s">
        <v>4386</v>
      </c>
      <c r="V655" s="16">
        <f>VALUE(SUBSTITUTE(Table2[[#This Row],[Progress (%)]],"%",""))</f>
        <v>0.46</v>
      </c>
      <c r="W655" s="28">
        <f>IF(Table2[[#This Row],[Progress]]&lt;1,Table2[[#This Row],[Progress]]*100,Table2[[#This Row],[Progress]])</f>
        <v>46</v>
      </c>
      <c r="X655" s="28" t="str">
        <f>Table2[[#This Row],[Column8]]&amp;"%"</f>
        <v>46%</v>
      </c>
      <c r="Y655" s="16">
        <f t="shared" si="162"/>
        <v>8</v>
      </c>
      <c r="Z6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55" s="11" t="str">
        <f>SUBSTITUTE(Table2[[#This Row],[Time_Spent (hrs)]],"mins","")</f>
        <v>1.5</v>
      </c>
      <c r="AB655" s="41" t="str">
        <f t="shared" si="165"/>
        <v>1.5</v>
      </c>
    </row>
    <row r="656" spans="1:28" ht="22.2" customHeight="1" x14ac:dyDescent="0.25">
      <c r="A656" s="11" t="s">
        <v>1614</v>
      </c>
      <c r="B656" s="11" t="s">
        <v>3473</v>
      </c>
      <c r="C656" s="11" t="s">
        <v>1615</v>
      </c>
      <c r="D656" s="11" t="s">
        <v>16</v>
      </c>
      <c r="E656" s="11" t="s">
        <v>23</v>
      </c>
      <c r="F656" s="18">
        <f>32</f>
        <v>32</v>
      </c>
      <c r="G656" s="13" t="s">
        <v>1616</v>
      </c>
      <c r="H656" s="11" t="s">
        <v>31</v>
      </c>
      <c r="I656" s="11" t="s">
        <v>32</v>
      </c>
      <c r="J656" s="14">
        <v>0.11</v>
      </c>
      <c r="K656" s="11">
        <v>1.5</v>
      </c>
      <c r="L656" s="11" t="s">
        <v>33</v>
      </c>
      <c r="M656" s="17"/>
      <c r="N656" s="15">
        <v>45525</v>
      </c>
      <c r="O656" s="16" t="s">
        <v>4507</v>
      </c>
      <c r="P656" s="16" t="s">
        <v>4508</v>
      </c>
      <c r="Q656" s="16"/>
      <c r="R656" s="16"/>
      <c r="S656" s="16"/>
      <c r="T656" s="16"/>
      <c r="U656" s="16"/>
      <c r="V656" s="16">
        <f>VALUE(SUBSTITUTE(Table2[[#This Row],[Progress (%)]],"%",""))</f>
        <v>0.11</v>
      </c>
      <c r="W656" s="28">
        <f>IF(Table2[[#This Row],[Progress]]&lt;1,Table2[[#This Row],[Progress]]*100,Table2[[#This Row],[Progress]])</f>
        <v>11</v>
      </c>
      <c r="X656" s="28" t="str">
        <f>Table2[[#This Row],[Column8]]&amp;"%"</f>
        <v>11%</v>
      </c>
      <c r="Y656" s="16">
        <f t="shared" si="162"/>
        <v>3</v>
      </c>
      <c r="Z6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56" s="11" t="str">
        <f>SUBSTITUTE(Table2[[#This Row],[Time_Spent (hrs)]],"mins","")</f>
        <v>1.5</v>
      </c>
      <c r="AB656" s="41" t="str">
        <f t="shared" si="165"/>
        <v>1.5</v>
      </c>
    </row>
    <row r="657" spans="1:28" ht="22.2" customHeight="1" x14ac:dyDescent="0.25">
      <c r="A657" s="11" t="s">
        <v>1617</v>
      </c>
      <c r="B657" s="11" t="s">
        <v>3474</v>
      </c>
      <c r="C657" s="11" t="s">
        <v>1618</v>
      </c>
      <c r="D657" s="11" t="s">
        <v>16</v>
      </c>
      <c r="E657" s="11" t="s">
        <v>56</v>
      </c>
      <c r="F657" s="12">
        <f>32</f>
        <v>32</v>
      </c>
      <c r="G657" s="13" t="s">
        <v>746</v>
      </c>
      <c r="H657" s="11" t="s">
        <v>57</v>
      </c>
      <c r="I657" s="11" t="s">
        <v>32</v>
      </c>
      <c r="J657" s="14">
        <v>0.84</v>
      </c>
      <c r="K657" s="11">
        <v>45</v>
      </c>
      <c r="L657" s="11" t="s">
        <v>27</v>
      </c>
      <c r="M657" s="11">
        <v>4</v>
      </c>
      <c r="N657" s="15">
        <v>45284</v>
      </c>
      <c r="O657" s="16" t="s">
        <v>4660</v>
      </c>
      <c r="P657" s="16" t="s">
        <v>4661</v>
      </c>
      <c r="Q657" s="16" t="s">
        <v>4236</v>
      </c>
      <c r="R657" s="16" t="s">
        <v>4237</v>
      </c>
      <c r="S657" s="16"/>
      <c r="T657" s="16"/>
      <c r="U657" s="16"/>
      <c r="V657" s="16">
        <f>VALUE(SUBSTITUTE(Table2[[#This Row],[Progress (%)]],"%",""))</f>
        <v>0.84</v>
      </c>
      <c r="W657" s="28">
        <f>IF(Table2[[#This Row],[Progress]]&lt;1,Table2[[#This Row],[Progress]]*100,Table2[[#This Row],[Progress]])</f>
        <v>84</v>
      </c>
      <c r="X657" s="28" t="str">
        <f>Table2[[#This Row],[Column8]]&amp;"%"</f>
        <v>84%</v>
      </c>
      <c r="Y657" s="16">
        <f t="shared" si="162"/>
        <v>5</v>
      </c>
      <c r="Z6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57" s="11" t="str">
        <f>SUBSTITUTE(Table2[[#This Row],[Time_Spent (hrs)]],"mins","")</f>
        <v>45</v>
      </c>
      <c r="AB657" s="41">
        <f>AA657/60</f>
        <v>0.75</v>
      </c>
    </row>
    <row r="658" spans="1:28" ht="22.2" customHeight="1" x14ac:dyDescent="0.25">
      <c r="A658" s="11" t="s">
        <v>1619</v>
      </c>
      <c r="B658" s="11" t="s">
        <v>3475</v>
      </c>
      <c r="C658" s="11" t="s">
        <v>1620</v>
      </c>
      <c r="D658" s="11" t="s">
        <v>69</v>
      </c>
      <c r="E658" s="11" t="s">
        <v>56</v>
      </c>
      <c r="F658" s="12">
        <f>32</f>
        <v>32</v>
      </c>
      <c r="G658" s="13" t="s">
        <v>1621</v>
      </c>
      <c r="H658" s="11" t="s">
        <v>111</v>
      </c>
      <c r="I658" s="11" t="s">
        <v>98</v>
      </c>
      <c r="J658" s="14">
        <v>0.39</v>
      </c>
      <c r="K658" s="11" t="s">
        <v>38</v>
      </c>
      <c r="L658" s="11" t="s">
        <v>33</v>
      </c>
      <c r="M658" s="11">
        <v>1</v>
      </c>
      <c r="N658" s="15">
        <v>45549</v>
      </c>
      <c r="O658" s="16" t="s">
        <v>4451</v>
      </c>
      <c r="P658" s="16" t="s">
        <v>4438</v>
      </c>
      <c r="Q658" s="16" t="s">
        <v>4439</v>
      </c>
      <c r="R658" s="16"/>
      <c r="S658" s="16"/>
      <c r="T658" s="16"/>
      <c r="U658" s="16"/>
      <c r="V658" s="16">
        <f>VALUE(SUBSTITUTE(Table2[[#This Row],[Progress (%)]],"%",""))</f>
        <v>0.39</v>
      </c>
      <c r="W658" s="28">
        <f>IF(Table2[[#This Row],[Progress]]&lt;1,Table2[[#This Row],[Progress]]*100,Table2[[#This Row],[Progress]])</f>
        <v>39</v>
      </c>
      <c r="X658" s="28" t="str">
        <f>Table2[[#This Row],[Column8]]&amp;"%"</f>
        <v>39%</v>
      </c>
      <c r="Y658" s="16">
        <f t="shared" si="162"/>
        <v>4</v>
      </c>
      <c r="Z6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58" s="11" t="str">
        <f>SUBSTITUTE(Table2[[#This Row],[Time_Spent (hrs)]],"hour","")</f>
        <v xml:space="preserve">1 </v>
      </c>
      <c r="AB658" s="41" t="str">
        <f>AA658</f>
        <v xml:space="preserve">1 </v>
      </c>
    </row>
    <row r="659" spans="1:28" ht="22.2" customHeight="1" x14ac:dyDescent="0.25">
      <c r="A659" s="11" t="s">
        <v>1622</v>
      </c>
      <c r="B659" s="11" t="s">
        <v>3476</v>
      </c>
      <c r="C659" s="11" t="s">
        <v>1623</v>
      </c>
      <c r="D659" s="11" t="s">
        <v>16</v>
      </c>
      <c r="E659" s="11" t="s">
        <v>41</v>
      </c>
      <c r="F659" s="12">
        <v>36</v>
      </c>
      <c r="G659" s="13" t="s">
        <v>1624</v>
      </c>
      <c r="H659" s="11" t="s">
        <v>57</v>
      </c>
      <c r="I659" s="11" t="s">
        <v>32</v>
      </c>
      <c r="J659" s="14">
        <v>0.23</v>
      </c>
      <c r="K659" s="11" t="s">
        <v>20</v>
      </c>
      <c r="L659" s="11" t="s">
        <v>27</v>
      </c>
      <c r="M659" s="17"/>
      <c r="N659" s="15">
        <v>44820</v>
      </c>
      <c r="O659" s="16" t="s">
        <v>4436</v>
      </c>
      <c r="P659" s="16" t="s">
        <v>4437</v>
      </c>
      <c r="Q659" s="16" t="s">
        <v>4621</v>
      </c>
      <c r="R659" s="16" t="s">
        <v>4985</v>
      </c>
      <c r="S659" s="16" t="s">
        <v>4986</v>
      </c>
      <c r="T659" s="16" t="s">
        <v>4987</v>
      </c>
      <c r="U659" s="16"/>
      <c r="V659" s="16">
        <f>VALUE(SUBSTITUTE(Table2[[#This Row],[Progress (%)]],"%",""))</f>
        <v>0.23</v>
      </c>
      <c r="W659" s="28">
        <f>IF(Table2[[#This Row],[Progress]]&lt;1,Table2[[#This Row],[Progress]]*100,Table2[[#This Row],[Progress]])</f>
        <v>23</v>
      </c>
      <c r="X659" s="28" t="str">
        <f>Table2[[#This Row],[Column8]]&amp;"%"</f>
        <v>23%</v>
      </c>
      <c r="Y659" s="16">
        <f t="shared" si="162"/>
        <v>7</v>
      </c>
      <c r="Z6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59" s="11" t="str">
        <f>SUBSTITUTE(Table2[[#This Row],[Time_Spent (hrs)]],"mins","")</f>
        <v xml:space="preserve">90 </v>
      </c>
      <c r="AB659" s="41">
        <f t="shared" ref="AB659:AB662" si="166">AA659/60</f>
        <v>1.5</v>
      </c>
    </row>
    <row r="660" spans="1:28" ht="22.2" customHeight="1" x14ac:dyDescent="0.25">
      <c r="A660" s="11" t="s">
        <v>1625</v>
      </c>
      <c r="B660" s="11" t="s">
        <v>3477</v>
      </c>
      <c r="C660" s="11" t="s">
        <v>1626</v>
      </c>
      <c r="D660" s="11" t="s">
        <v>69</v>
      </c>
      <c r="E660" s="11" t="s">
        <v>56</v>
      </c>
      <c r="F660" s="12">
        <v>30</v>
      </c>
      <c r="G660" s="13" t="s">
        <v>1488</v>
      </c>
      <c r="H660" s="11" t="s">
        <v>156</v>
      </c>
      <c r="I660" s="11" t="s">
        <v>98</v>
      </c>
      <c r="J660" s="14">
        <v>0.79</v>
      </c>
      <c r="K660" s="11" t="s">
        <v>50</v>
      </c>
      <c r="L660" s="11" t="s">
        <v>27</v>
      </c>
      <c r="M660" s="11">
        <v>1</v>
      </c>
      <c r="N660" s="15">
        <v>44766</v>
      </c>
      <c r="O660" s="16" t="s">
        <v>4072</v>
      </c>
      <c r="P660" s="16" t="s">
        <v>4958</v>
      </c>
      <c r="Q660" s="16" t="s">
        <v>4959</v>
      </c>
      <c r="R660" s="16" t="s">
        <v>4949</v>
      </c>
      <c r="S660" s="16"/>
      <c r="T660" s="16"/>
      <c r="U660" s="16"/>
      <c r="V660" s="16">
        <f>VALUE(SUBSTITUTE(Table2[[#This Row],[Progress (%)]],"%",""))</f>
        <v>0.79</v>
      </c>
      <c r="W660" s="28">
        <f>IF(Table2[[#This Row],[Progress]]&lt;1,Table2[[#This Row],[Progress]]*100,Table2[[#This Row],[Progress]])</f>
        <v>79</v>
      </c>
      <c r="X660" s="28" t="str">
        <f>Table2[[#This Row],[Column8]]&amp;"%"</f>
        <v>79%</v>
      </c>
      <c r="Y660" s="16">
        <f t="shared" si="162"/>
        <v>5</v>
      </c>
      <c r="Z6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60" s="11" t="str">
        <f>SUBSTITUTE(Table2[[#This Row],[Time_Spent (hrs)]],"minutes","")</f>
        <v xml:space="preserve">120 </v>
      </c>
      <c r="AB660" s="41">
        <f t="shared" si="166"/>
        <v>2</v>
      </c>
    </row>
    <row r="661" spans="1:28" ht="22.2" customHeight="1" x14ac:dyDescent="0.25">
      <c r="A661" s="11" t="s">
        <v>1627</v>
      </c>
      <c r="B661" s="11" t="s">
        <v>3478</v>
      </c>
      <c r="C661" s="11" t="s">
        <v>1628</v>
      </c>
      <c r="D661" s="11" t="s">
        <v>69</v>
      </c>
      <c r="E661" s="11" t="s">
        <v>23</v>
      </c>
      <c r="F661" s="12">
        <v>21</v>
      </c>
      <c r="G661" s="13" t="s">
        <v>1195</v>
      </c>
      <c r="H661" s="11" t="s">
        <v>37</v>
      </c>
      <c r="I661" s="11" t="s">
        <v>19</v>
      </c>
      <c r="J661" s="14">
        <v>0.97</v>
      </c>
      <c r="K661" s="11" t="s">
        <v>50</v>
      </c>
      <c r="L661" s="11" t="s">
        <v>27</v>
      </c>
      <c r="M661" s="11">
        <v>1</v>
      </c>
      <c r="N661" s="15">
        <v>45400</v>
      </c>
      <c r="O661" s="16" t="s">
        <v>4137</v>
      </c>
      <c r="P661" s="16" t="s">
        <v>4138</v>
      </c>
      <c r="Q661" s="16" t="s">
        <v>4139</v>
      </c>
      <c r="R661" s="16"/>
      <c r="S661" s="16"/>
      <c r="T661" s="16"/>
      <c r="U661" s="16"/>
      <c r="V661" s="16">
        <f>VALUE(SUBSTITUTE(Table2[[#This Row],[Progress (%)]],"%",""))</f>
        <v>0.97</v>
      </c>
      <c r="W661" s="28">
        <f>IF(Table2[[#This Row],[Progress]]&lt;1,Table2[[#This Row],[Progress]]*100,Table2[[#This Row],[Progress]])</f>
        <v>97</v>
      </c>
      <c r="X661" s="28" t="str">
        <f>Table2[[#This Row],[Column8]]&amp;"%"</f>
        <v>97%</v>
      </c>
      <c r="Y661" s="16">
        <f t="shared" si="162"/>
        <v>4</v>
      </c>
      <c r="Z6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661" s="11" t="str">
        <f>SUBSTITUTE(Table2[[#This Row],[Time_Spent (hrs)]],"minutes","")</f>
        <v xml:space="preserve">120 </v>
      </c>
      <c r="AB661" s="41">
        <f t="shared" si="166"/>
        <v>2</v>
      </c>
    </row>
    <row r="662" spans="1:28" ht="22.2" customHeight="1" x14ac:dyDescent="0.25">
      <c r="A662" s="11" t="s">
        <v>1629</v>
      </c>
      <c r="B662" s="11" t="s">
        <v>3479</v>
      </c>
      <c r="C662" s="11" t="s">
        <v>1630</v>
      </c>
      <c r="D662" s="11" t="s">
        <v>16</v>
      </c>
      <c r="E662" s="11" t="s">
        <v>23</v>
      </c>
      <c r="F662" s="12">
        <v>44</v>
      </c>
      <c r="G662" s="13">
        <v>44816</v>
      </c>
      <c r="H662" s="11" t="s">
        <v>79</v>
      </c>
      <c r="I662" s="11" t="s">
        <v>47</v>
      </c>
      <c r="J662" s="14">
        <v>0.43</v>
      </c>
      <c r="K662" s="11" t="s">
        <v>50</v>
      </c>
      <c r="L662" s="11" t="s">
        <v>33</v>
      </c>
      <c r="M662" s="11">
        <v>5</v>
      </c>
      <c r="N662" s="15">
        <v>44904</v>
      </c>
      <c r="O662" s="16" t="s">
        <v>4778</v>
      </c>
      <c r="P662" s="16" t="s">
        <v>4988</v>
      </c>
      <c r="Q662" s="16" t="s">
        <v>4989</v>
      </c>
      <c r="R662" s="16" t="s">
        <v>4990</v>
      </c>
      <c r="S662" s="16"/>
      <c r="T662" s="16"/>
      <c r="U662" s="16"/>
      <c r="V662" s="16">
        <f>VALUE(SUBSTITUTE(Table2[[#This Row],[Progress (%)]],"%",""))</f>
        <v>0.43</v>
      </c>
      <c r="W662" s="28">
        <f>IF(Table2[[#This Row],[Progress]]&lt;1,Table2[[#This Row],[Progress]]*100,Table2[[#This Row],[Progress]])</f>
        <v>43</v>
      </c>
      <c r="X662" s="28" t="str">
        <f>Table2[[#This Row],[Column8]]&amp;"%"</f>
        <v>43%</v>
      </c>
      <c r="Y662" s="16">
        <f t="shared" si="162"/>
        <v>5</v>
      </c>
      <c r="Z6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662" s="11" t="str">
        <f>SUBSTITUTE(Table2[[#This Row],[Time_Spent (hrs)]],"minutes","")</f>
        <v xml:space="preserve">120 </v>
      </c>
      <c r="AB662" s="41">
        <f t="shared" si="166"/>
        <v>2</v>
      </c>
    </row>
    <row r="663" spans="1:28" ht="22.2" customHeight="1" x14ac:dyDescent="0.25">
      <c r="A663" s="11" t="s">
        <v>1631</v>
      </c>
      <c r="B663" s="11" t="s">
        <v>3480</v>
      </c>
      <c r="C663" s="11" t="s">
        <v>1632</v>
      </c>
      <c r="D663" s="11" t="s">
        <v>69</v>
      </c>
      <c r="E663" s="11" t="s">
        <v>23</v>
      </c>
      <c r="F663" s="12">
        <v>37</v>
      </c>
      <c r="G663" s="13" t="s">
        <v>1633</v>
      </c>
      <c r="H663" s="11" t="s">
        <v>46</v>
      </c>
      <c r="I663" s="11" t="s">
        <v>47</v>
      </c>
      <c r="J663" s="14">
        <v>0.12</v>
      </c>
      <c r="K663" s="11">
        <v>2</v>
      </c>
      <c r="L663" s="11" t="s">
        <v>27</v>
      </c>
      <c r="M663" s="11">
        <v>1</v>
      </c>
      <c r="N663" s="15">
        <v>45278</v>
      </c>
      <c r="O663" s="16"/>
      <c r="P663" s="16"/>
      <c r="Q663" s="16"/>
      <c r="R663" s="16"/>
      <c r="S663" s="16"/>
      <c r="T663" s="16"/>
      <c r="U663" s="16"/>
      <c r="V663" s="16">
        <f>VALUE(SUBSTITUTE(Table2[[#This Row],[Progress (%)]],"%",""))</f>
        <v>0.12</v>
      </c>
      <c r="W663" s="28">
        <f>IF(Table2[[#This Row],[Progress]]&lt;1,Table2[[#This Row],[Progress]]*100,Table2[[#This Row],[Progress]])</f>
        <v>12</v>
      </c>
      <c r="X663" s="28" t="str">
        <f>Table2[[#This Row],[Column8]]&amp;"%"</f>
        <v>12%</v>
      </c>
      <c r="Y663" s="16">
        <f t="shared" si="162"/>
        <v>1</v>
      </c>
      <c r="Z6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63" s="11" t="str">
        <f>SUBSTITUTE(Table2[[#This Row],[Time_Spent (hrs)]],"mins","")</f>
        <v>2</v>
      </c>
      <c r="AB663" s="41" t="str">
        <f>AA663</f>
        <v>2</v>
      </c>
    </row>
    <row r="664" spans="1:28" ht="22.2" customHeight="1" x14ac:dyDescent="0.25">
      <c r="A664" s="11" t="s">
        <v>1634</v>
      </c>
      <c r="B664" s="11" t="s">
        <v>3481</v>
      </c>
      <c r="C664" s="11" t="s">
        <v>1635</v>
      </c>
      <c r="D664" s="11" t="s">
        <v>16</v>
      </c>
      <c r="E664" s="11" t="s">
        <v>23</v>
      </c>
      <c r="F664" s="18">
        <f>32</f>
        <v>32</v>
      </c>
      <c r="G664" s="13" t="s">
        <v>1636</v>
      </c>
      <c r="H664" s="11" t="s">
        <v>111</v>
      </c>
      <c r="I664" s="11" t="s">
        <v>98</v>
      </c>
      <c r="J664" s="14">
        <v>0.6</v>
      </c>
      <c r="K664" s="11">
        <v>45</v>
      </c>
      <c r="L664" s="11" t="s">
        <v>33</v>
      </c>
      <c r="M664" s="11">
        <v>5</v>
      </c>
      <c r="N664" s="15">
        <v>45196</v>
      </c>
      <c r="O664" s="16" t="s">
        <v>4991</v>
      </c>
      <c r="P664" s="16" t="s">
        <v>4992</v>
      </c>
      <c r="Q664" s="16" t="s">
        <v>4993</v>
      </c>
      <c r="R664" s="16" t="s">
        <v>4478</v>
      </c>
      <c r="S664" s="16" t="s">
        <v>4479</v>
      </c>
      <c r="T664" s="16" t="s">
        <v>4480</v>
      </c>
      <c r="U664" s="16" t="s">
        <v>4481</v>
      </c>
      <c r="V664" s="16">
        <f>VALUE(SUBSTITUTE(Table2[[#This Row],[Progress (%)]],"%",""))</f>
        <v>0.6</v>
      </c>
      <c r="W664" s="28">
        <f>IF(Table2[[#This Row],[Progress]]&lt;1,Table2[[#This Row],[Progress]]*100,Table2[[#This Row],[Progress]])</f>
        <v>60</v>
      </c>
      <c r="X664" s="28" t="str">
        <f>Table2[[#This Row],[Column8]]&amp;"%"</f>
        <v>60%</v>
      </c>
      <c r="Y664" s="16">
        <f t="shared" si="162"/>
        <v>8</v>
      </c>
      <c r="Z6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64" s="11" t="str">
        <f>SUBSTITUTE(Table2[[#This Row],[Time_Spent (hrs)]],"mins","")</f>
        <v>45</v>
      </c>
      <c r="AB664" s="41">
        <f t="shared" ref="AB664:AB665" si="167">AA664/60</f>
        <v>0.75</v>
      </c>
    </row>
    <row r="665" spans="1:28" ht="22.2" customHeight="1" x14ac:dyDescent="0.25">
      <c r="A665" s="11" t="s">
        <v>1637</v>
      </c>
      <c r="B665" s="11" t="s">
        <v>3482</v>
      </c>
      <c r="C665" s="11" t="s">
        <v>1638</v>
      </c>
      <c r="D665" s="11" t="s">
        <v>69</v>
      </c>
      <c r="E665" s="11" t="s">
        <v>41</v>
      </c>
      <c r="F665" s="12">
        <f>32</f>
        <v>32</v>
      </c>
      <c r="G665" s="13">
        <v>44601</v>
      </c>
      <c r="H665" s="11" t="s">
        <v>57</v>
      </c>
      <c r="I665" s="11" t="s">
        <v>32</v>
      </c>
      <c r="J665" s="14">
        <v>0.51</v>
      </c>
      <c r="K665" s="11" t="s">
        <v>20</v>
      </c>
      <c r="L665" s="11" t="s">
        <v>33</v>
      </c>
      <c r="M665" s="17"/>
      <c r="N665" s="15">
        <v>44806</v>
      </c>
      <c r="O665" s="16" t="s">
        <v>4434</v>
      </c>
      <c r="P665" s="16" t="s">
        <v>4435</v>
      </c>
      <c r="Q665" s="16" t="s">
        <v>4436</v>
      </c>
      <c r="R665" s="16" t="s">
        <v>4437</v>
      </c>
      <c r="S665" s="16" t="s">
        <v>4621</v>
      </c>
      <c r="T665" s="16" t="s">
        <v>4985</v>
      </c>
      <c r="U665" s="16" t="s">
        <v>4986</v>
      </c>
      <c r="V665" s="16">
        <f>VALUE(SUBSTITUTE(Table2[[#This Row],[Progress (%)]],"%",""))</f>
        <v>0.51</v>
      </c>
      <c r="W665" s="28">
        <f>IF(Table2[[#This Row],[Progress]]&lt;1,Table2[[#This Row],[Progress]]*100,Table2[[#This Row],[Progress]])</f>
        <v>51</v>
      </c>
      <c r="X665" s="28" t="str">
        <f>Table2[[#This Row],[Column8]]&amp;"%"</f>
        <v>51%</v>
      </c>
      <c r="Y665" s="16">
        <f t="shared" si="162"/>
        <v>8</v>
      </c>
      <c r="Z6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65" s="11" t="str">
        <f>SUBSTITUTE(Table2[[#This Row],[Time_Spent (hrs)]],"mins","")</f>
        <v xml:space="preserve">90 </v>
      </c>
      <c r="AB665" s="41">
        <f t="shared" si="167"/>
        <v>1.5</v>
      </c>
    </row>
    <row r="666" spans="1:28" ht="22.2" customHeight="1" x14ac:dyDescent="0.25">
      <c r="A666" s="11" t="s">
        <v>1639</v>
      </c>
      <c r="B666" s="11" t="s">
        <v>3483</v>
      </c>
      <c r="C666" s="11" t="s">
        <v>1640</v>
      </c>
      <c r="D666" s="11" t="s">
        <v>69</v>
      </c>
      <c r="E666" s="11" t="s">
        <v>41</v>
      </c>
      <c r="F666" s="12">
        <v>33</v>
      </c>
      <c r="G666" s="13">
        <v>45631</v>
      </c>
      <c r="H666" s="11" t="s">
        <v>46</v>
      </c>
      <c r="I666" s="11" t="s">
        <v>47</v>
      </c>
      <c r="J666" s="14">
        <v>0.66</v>
      </c>
      <c r="K666" s="11" t="s">
        <v>38</v>
      </c>
      <c r="L666" s="11" t="s">
        <v>33</v>
      </c>
      <c r="M666" s="11">
        <v>5</v>
      </c>
      <c r="N666" s="15">
        <v>45424</v>
      </c>
      <c r="O666" s="16" t="s">
        <v>4144</v>
      </c>
      <c r="P666" s="16" t="s">
        <v>4145</v>
      </c>
      <c r="Q666" s="16" t="s">
        <v>4146</v>
      </c>
      <c r="R666" s="16"/>
      <c r="S666" s="16"/>
      <c r="T666" s="16"/>
      <c r="U666" s="16"/>
      <c r="V666" s="16">
        <f>VALUE(SUBSTITUTE(Table2[[#This Row],[Progress (%)]],"%",""))</f>
        <v>0.66</v>
      </c>
      <c r="W666" s="28">
        <f>IF(Table2[[#This Row],[Progress]]&lt;1,Table2[[#This Row],[Progress]]*100,Table2[[#This Row],[Progress]])</f>
        <v>66</v>
      </c>
      <c r="X666" s="28" t="str">
        <f>Table2[[#This Row],[Column8]]&amp;"%"</f>
        <v>66%</v>
      </c>
      <c r="Y666" s="16">
        <f t="shared" si="162"/>
        <v>4</v>
      </c>
      <c r="Z6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66" s="11" t="str">
        <f>SUBSTITUTE(Table2[[#This Row],[Time_Spent (hrs)]],"hour","")</f>
        <v xml:space="preserve">1 </v>
      </c>
      <c r="AB666" s="41" t="str">
        <f>AA666</f>
        <v xml:space="preserve">1 </v>
      </c>
    </row>
    <row r="667" spans="1:28" ht="22.2" customHeight="1" x14ac:dyDescent="0.25">
      <c r="A667" s="11" t="s">
        <v>1641</v>
      </c>
      <c r="B667" s="11" t="s">
        <v>3484</v>
      </c>
      <c r="C667" s="11" t="s">
        <v>1642</v>
      </c>
      <c r="D667" s="11" t="s">
        <v>69</v>
      </c>
      <c r="E667" s="11" t="s">
        <v>56</v>
      </c>
      <c r="F667" s="18">
        <f>32</f>
        <v>32</v>
      </c>
      <c r="G667" s="13">
        <v>45297</v>
      </c>
      <c r="H667" s="11" t="s">
        <v>53</v>
      </c>
      <c r="I667" s="11" t="s">
        <v>26</v>
      </c>
      <c r="J667" s="14">
        <v>0.61</v>
      </c>
      <c r="K667" s="11" t="s">
        <v>50</v>
      </c>
      <c r="L667" s="11" t="s">
        <v>27</v>
      </c>
      <c r="M667" s="17"/>
      <c r="N667" s="15">
        <v>45444</v>
      </c>
      <c r="O667" s="16" t="s">
        <v>4994</v>
      </c>
      <c r="P667" s="16" t="s">
        <v>4995</v>
      </c>
      <c r="Q667" s="16"/>
      <c r="R667" s="16"/>
      <c r="S667" s="16"/>
      <c r="T667" s="16"/>
      <c r="U667" s="16"/>
      <c r="V667" s="16">
        <f>VALUE(SUBSTITUTE(Table2[[#This Row],[Progress (%)]],"%",""))</f>
        <v>0.61</v>
      </c>
      <c r="W667" s="28">
        <f>IF(Table2[[#This Row],[Progress]]&lt;1,Table2[[#This Row],[Progress]]*100,Table2[[#This Row],[Progress]])</f>
        <v>61</v>
      </c>
      <c r="X667" s="28" t="str">
        <f>Table2[[#This Row],[Column8]]&amp;"%"</f>
        <v>61%</v>
      </c>
      <c r="Y667" s="16">
        <f t="shared" si="162"/>
        <v>3</v>
      </c>
      <c r="Z6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67" s="11" t="str">
        <f>SUBSTITUTE(Table2[[#This Row],[Time_Spent (hrs)]],"minutes","")</f>
        <v xml:space="preserve">120 </v>
      </c>
      <c r="AB667" s="41">
        <f>AA667/60</f>
        <v>2</v>
      </c>
    </row>
    <row r="668" spans="1:28" ht="22.2" customHeight="1" x14ac:dyDescent="0.25">
      <c r="A668" s="11" t="s">
        <v>1643</v>
      </c>
      <c r="B668" s="11" t="s">
        <v>3485</v>
      </c>
      <c r="C668" s="11" t="s">
        <v>1644</v>
      </c>
      <c r="D668" s="11" t="s">
        <v>16</v>
      </c>
      <c r="E668" s="11" t="s">
        <v>41</v>
      </c>
      <c r="F668" s="12">
        <f>32</f>
        <v>32</v>
      </c>
      <c r="G668" s="13" t="s">
        <v>1645</v>
      </c>
      <c r="H668" s="11" t="s">
        <v>111</v>
      </c>
      <c r="I668" s="11" t="s">
        <v>98</v>
      </c>
      <c r="J668" s="14">
        <v>0.32</v>
      </c>
      <c r="K668" s="11">
        <v>2</v>
      </c>
      <c r="L668" s="11" t="s">
        <v>27</v>
      </c>
      <c r="M668" s="17"/>
      <c r="N668" s="15">
        <v>44674</v>
      </c>
      <c r="O668" s="16" t="s">
        <v>4996</v>
      </c>
      <c r="P668" s="16" t="s">
        <v>4997</v>
      </c>
      <c r="Q668" s="16" t="s">
        <v>4924</v>
      </c>
      <c r="R668" s="16" t="s">
        <v>4925</v>
      </c>
      <c r="S668" s="16" t="s">
        <v>4926</v>
      </c>
      <c r="T668" s="16" t="s">
        <v>4927</v>
      </c>
      <c r="U668" s="16"/>
      <c r="V668" s="16">
        <f>VALUE(SUBSTITUTE(Table2[[#This Row],[Progress (%)]],"%",""))</f>
        <v>0.32</v>
      </c>
      <c r="W668" s="28">
        <f>IF(Table2[[#This Row],[Progress]]&lt;1,Table2[[#This Row],[Progress]]*100,Table2[[#This Row],[Progress]])</f>
        <v>32</v>
      </c>
      <c r="X668" s="28" t="str">
        <f>Table2[[#This Row],[Column8]]&amp;"%"</f>
        <v>32%</v>
      </c>
      <c r="Y668" s="16">
        <f t="shared" si="162"/>
        <v>7</v>
      </c>
      <c r="Z6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68" s="11" t="str">
        <f>SUBSTITUTE(Table2[[#This Row],[Time_Spent (hrs)]],"mins","")</f>
        <v>2</v>
      </c>
      <c r="AB668" s="41" t="str">
        <f t="shared" ref="AB668:AB670" si="168">AA668</f>
        <v>2</v>
      </c>
    </row>
    <row r="669" spans="1:28" ht="22.2" customHeight="1" x14ac:dyDescent="0.25">
      <c r="A669" s="11" t="s">
        <v>1646</v>
      </c>
      <c r="B669" s="11" t="s">
        <v>3486</v>
      </c>
      <c r="C669" s="11" t="s">
        <v>1647</v>
      </c>
      <c r="D669" s="11" t="s">
        <v>69</v>
      </c>
      <c r="E669" s="11" t="s">
        <v>64</v>
      </c>
      <c r="F669" s="18">
        <f>32</f>
        <v>32</v>
      </c>
      <c r="G669" s="13" t="s">
        <v>1648</v>
      </c>
      <c r="H669" s="11" t="s">
        <v>31</v>
      </c>
      <c r="I669" s="11" t="s">
        <v>32</v>
      </c>
      <c r="J669" s="14">
        <v>0.91</v>
      </c>
      <c r="K669" s="11" t="s">
        <v>38</v>
      </c>
      <c r="L669" s="11" t="s">
        <v>27</v>
      </c>
      <c r="M669" s="17"/>
      <c r="N669" s="15">
        <v>45337</v>
      </c>
      <c r="O669" s="16" t="s">
        <v>4716</v>
      </c>
      <c r="P669" s="16"/>
      <c r="Q669" s="16"/>
      <c r="R669" s="16"/>
      <c r="S669" s="16"/>
      <c r="T669" s="16"/>
      <c r="U669" s="16"/>
      <c r="V669" s="16">
        <f>VALUE(SUBSTITUTE(Table2[[#This Row],[Progress (%)]],"%",""))</f>
        <v>0.91</v>
      </c>
      <c r="W669" s="28">
        <f>IF(Table2[[#This Row],[Progress]]&lt;1,Table2[[#This Row],[Progress]]*100,Table2[[#This Row],[Progress]])</f>
        <v>91</v>
      </c>
      <c r="X669" s="28" t="str">
        <f>Table2[[#This Row],[Column8]]&amp;"%"</f>
        <v>91%</v>
      </c>
      <c r="Y669" s="16">
        <f t="shared" si="162"/>
        <v>2</v>
      </c>
      <c r="Z6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69" s="11" t="str">
        <f>SUBSTITUTE(Table2[[#This Row],[Time_Spent (hrs)]],"hour","")</f>
        <v xml:space="preserve">1 </v>
      </c>
      <c r="AB669" s="41" t="str">
        <f t="shared" si="168"/>
        <v xml:space="preserve">1 </v>
      </c>
    </row>
    <row r="670" spans="1:28" ht="22.2" customHeight="1" x14ac:dyDescent="0.25">
      <c r="A670" s="11" t="s">
        <v>1649</v>
      </c>
      <c r="B670" s="11" t="s">
        <v>3487</v>
      </c>
      <c r="C670" s="11" t="s">
        <v>1650</v>
      </c>
      <c r="D670" s="11" t="s">
        <v>69</v>
      </c>
      <c r="E670" s="11" t="s">
        <v>23</v>
      </c>
      <c r="F670" s="12">
        <f>32</f>
        <v>32</v>
      </c>
      <c r="G670" s="13" t="s">
        <v>722</v>
      </c>
      <c r="H670" s="11" t="s">
        <v>18</v>
      </c>
      <c r="I670" s="11" t="s">
        <v>19</v>
      </c>
      <c r="J670" s="14">
        <v>0.24</v>
      </c>
      <c r="K670" s="11" t="s">
        <v>38</v>
      </c>
      <c r="L670" s="11" t="s">
        <v>27</v>
      </c>
      <c r="M670" s="17"/>
      <c r="N670" s="15">
        <v>45710</v>
      </c>
      <c r="O670" s="16" t="s">
        <v>4638</v>
      </c>
      <c r="P670" s="16" t="s">
        <v>4639</v>
      </c>
      <c r="Q670" s="16" t="s">
        <v>4580</v>
      </c>
      <c r="R670" s="16" t="s">
        <v>4581</v>
      </c>
      <c r="S670" s="16" t="s">
        <v>4582</v>
      </c>
      <c r="T670" s="16"/>
      <c r="U670" s="16"/>
      <c r="V670" s="16">
        <f>VALUE(SUBSTITUTE(Table2[[#This Row],[Progress (%)]],"%",""))</f>
        <v>0.24</v>
      </c>
      <c r="W670" s="28">
        <f>IF(Table2[[#This Row],[Progress]]&lt;1,Table2[[#This Row],[Progress]]*100,Table2[[#This Row],[Progress]])</f>
        <v>24</v>
      </c>
      <c r="X670" s="28" t="str">
        <f>Table2[[#This Row],[Column8]]&amp;"%"</f>
        <v>24%</v>
      </c>
      <c r="Y670" s="16">
        <f t="shared" si="162"/>
        <v>6</v>
      </c>
      <c r="Z6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70" s="11" t="str">
        <f>SUBSTITUTE(Table2[[#This Row],[Time_Spent (hrs)]],"hour","")</f>
        <v xml:space="preserve">1 </v>
      </c>
      <c r="AB670" s="41" t="str">
        <f t="shared" si="168"/>
        <v xml:space="preserve">1 </v>
      </c>
    </row>
    <row r="671" spans="1:28" ht="22.2" customHeight="1" x14ac:dyDescent="0.25">
      <c r="A671" s="11" t="s">
        <v>1651</v>
      </c>
      <c r="B671" s="11" t="s">
        <v>3488</v>
      </c>
      <c r="C671" s="11" t="s">
        <v>1652</v>
      </c>
      <c r="D671" s="11" t="s">
        <v>69</v>
      </c>
      <c r="E671" s="11" t="s">
        <v>23</v>
      </c>
      <c r="F671" s="12">
        <f>32</f>
        <v>32</v>
      </c>
      <c r="G671" s="13" t="s">
        <v>454</v>
      </c>
      <c r="H671" s="11" t="s">
        <v>37</v>
      </c>
      <c r="I671" s="11" t="s">
        <v>19</v>
      </c>
      <c r="J671" s="14">
        <v>0.4</v>
      </c>
      <c r="K671" s="11" t="s">
        <v>50</v>
      </c>
      <c r="L671" s="11" t="s">
        <v>27</v>
      </c>
      <c r="M671" s="11">
        <v>6</v>
      </c>
      <c r="N671" s="15">
        <v>45730</v>
      </c>
      <c r="O671" s="16" t="s">
        <v>4366</v>
      </c>
      <c r="P671" s="16" t="s">
        <v>4367</v>
      </c>
      <c r="Q671" s="16" t="s">
        <v>4201</v>
      </c>
      <c r="R671" s="16"/>
      <c r="S671" s="16"/>
      <c r="T671" s="16"/>
      <c r="U671" s="16"/>
      <c r="V671" s="16">
        <f>VALUE(SUBSTITUTE(Table2[[#This Row],[Progress (%)]],"%",""))</f>
        <v>0.4</v>
      </c>
      <c r="W671" s="28">
        <f>IF(Table2[[#This Row],[Progress]]&lt;1,Table2[[#This Row],[Progress]]*100,Table2[[#This Row],[Progress]])</f>
        <v>40</v>
      </c>
      <c r="X671" s="28" t="str">
        <f>Table2[[#This Row],[Column8]]&amp;"%"</f>
        <v>40%</v>
      </c>
      <c r="Y671" s="16">
        <f t="shared" si="162"/>
        <v>4</v>
      </c>
      <c r="Z6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71" s="11" t="str">
        <f>SUBSTITUTE(Table2[[#This Row],[Time_Spent (hrs)]],"minutes","")</f>
        <v xml:space="preserve">120 </v>
      </c>
      <c r="AB671" s="41">
        <f>AA671/60</f>
        <v>2</v>
      </c>
    </row>
    <row r="672" spans="1:28" ht="22.2" customHeight="1" x14ac:dyDescent="0.25">
      <c r="A672" s="11" t="s">
        <v>1653</v>
      </c>
      <c r="B672" s="11" t="s">
        <v>3489</v>
      </c>
      <c r="C672" s="11" t="s">
        <v>1654</v>
      </c>
      <c r="D672" s="11" t="s">
        <v>69</v>
      </c>
      <c r="E672" s="11" t="s">
        <v>36</v>
      </c>
      <c r="F672" s="12">
        <f>32</f>
        <v>32</v>
      </c>
      <c r="G672" s="13" t="s">
        <v>332</v>
      </c>
      <c r="H672" s="11" t="s">
        <v>104</v>
      </c>
      <c r="I672" s="11" t="s">
        <v>47</v>
      </c>
      <c r="J672" s="14">
        <v>0.37</v>
      </c>
      <c r="K672" s="11">
        <v>2</v>
      </c>
      <c r="L672" s="11" t="s">
        <v>33</v>
      </c>
      <c r="M672" s="11">
        <v>6</v>
      </c>
      <c r="N672" s="15">
        <v>44956</v>
      </c>
      <c r="O672" s="16" t="s">
        <v>4972</v>
      </c>
      <c r="P672" s="16" t="s">
        <v>4998</v>
      </c>
      <c r="Q672" s="16" t="s">
        <v>4999</v>
      </c>
      <c r="R672" s="16" t="s">
        <v>4703</v>
      </c>
      <c r="S672" s="16" t="s">
        <v>4704</v>
      </c>
      <c r="T672" s="16" t="s">
        <v>4354</v>
      </c>
      <c r="U672" s="16" t="s">
        <v>4355</v>
      </c>
      <c r="V672" s="16">
        <f>VALUE(SUBSTITUTE(Table2[[#This Row],[Progress (%)]],"%",""))</f>
        <v>0.37</v>
      </c>
      <c r="W672" s="28">
        <f>IF(Table2[[#This Row],[Progress]]&lt;1,Table2[[#This Row],[Progress]]*100,Table2[[#This Row],[Progress]])</f>
        <v>37</v>
      </c>
      <c r="X672" s="28" t="str">
        <f>Table2[[#This Row],[Column8]]&amp;"%"</f>
        <v>37%</v>
      </c>
      <c r="Y672" s="16">
        <f t="shared" si="162"/>
        <v>8</v>
      </c>
      <c r="Z6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72" s="11" t="str">
        <f>SUBSTITUTE(Table2[[#This Row],[Time_Spent (hrs)]],"mins","")</f>
        <v>2</v>
      </c>
      <c r="AB672" s="41" t="str">
        <f t="shared" ref="AB672:AB676" si="169">AA672</f>
        <v>2</v>
      </c>
    </row>
    <row r="673" spans="1:28" ht="22.2" customHeight="1" x14ac:dyDescent="0.25">
      <c r="A673" s="11" t="s">
        <v>1655</v>
      </c>
      <c r="B673" s="11" t="s">
        <v>3490</v>
      </c>
      <c r="C673" s="11" t="s">
        <v>1656</v>
      </c>
      <c r="D673" s="11" t="s">
        <v>16</v>
      </c>
      <c r="E673" s="11" t="s">
        <v>64</v>
      </c>
      <c r="F673" s="18">
        <f>32</f>
        <v>32</v>
      </c>
      <c r="G673" s="13" t="s">
        <v>1657</v>
      </c>
      <c r="H673" s="11" t="s">
        <v>37</v>
      </c>
      <c r="I673" s="11" t="s">
        <v>19</v>
      </c>
      <c r="J673" s="14">
        <v>0.88</v>
      </c>
      <c r="K673" s="11">
        <v>2</v>
      </c>
      <c r="L673" s="11" t="s">
        <v>33</v>
      </c>
      <c r="M673" s="11">
        <v>1</v>
      </c>
      <c r="N673" s="15">
        <v>44979</v>
      </c>
      <c r="O673" s="16" t="s">
        <v>4971</v>
      </c>
      <c r="P673" s="16" t="s">
        <v>4662</v>
      </c>
      <c r="Q673" s="16" t="s">
        <v>4551</v>
      </c>
      <c r="R673" s="16" t="s">
        <v>4552</v>
      </c>
      <c r="S673" s="16" t="s">
        <v>4410</v>
      </c>
      <c r="T673" s="16"/>
      <c r="U673" s="16"/>
      <c r="V673" s="16">
        <f>VALUE(SUBSTITUTE(Table2[[#This Row],[Progress (%)]],"%",""))</f>
        <v>0.88</v>
      </c>
      <c r="W673" s="28">
        <f>IF(Table2[[#This Row],[Progress]]&lt;1,Table2[[#This Row],[Progress]]*100,Table2[[#This Row],[Progress]])</f>
        <v>88</v>
      </c>
      <c r="X673" s="28" t="str">
        <f>Table2[[#This Row],[Column8]]&amp;"%"</f>
        <v>88%</v>
      </c>
      <c r="Y673" s="16">
        <f t="shared" si="162"/>
        <v>6</v>
      </c>
      <c r="Z6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73" s="11" t="str">
        <f>SUBSTITUTE(Table2[[#This Row],[Time_Spent (hrs)]],"mins","")</f>
        <v>2</v>
      </c>
      <c r="AB673" s="41" t="str">
        <f t="shared" si="169"/>
        <v>2</v>
      </c>
    </row>
    <row r="674" spans="1:28" ht="22.2" customHeight="1" x14ac:dyDescent="0.25">
      <c r="A674" s="11" t="s">
        <v>1658</v>
      </c>
      <c r="B674" s="11" t="s">
        <v>3491</v>
      </c>
      <c r="C674" s="11" t="s">
        <v>1659</v>
      </c>
      <c r="D674" s="11" t="s">
        <v>69</v>
      </c>
      <c r="E674" s="11" t="s">
        <v>41</v>
      </c>
      <c r="F674" s="18">
        <f>32</f>
        <v>32</v>
      </c>
      <c r="G674" s="13">
        <v>44969</v>
      </c>
      <c r="H674" s="11" t="s">
        <v>198</v>
      </c>
      <c r="I674" s="11" t="s">
        <v>19</v>
      </c>
      <c r="J674" s="14">
        <v>0.93</v>
      </c>
      <c r="K674" s="11" t="s">
        <v>38</v>
      </c>
      <c r="L674" s="11" t="s">
        <v>33</v>
      </c>
      <c r="M674" s="11">
        <v>6</v>
      </c>
      <c r="N674" s="15">
        <v>45262</v>
      </c>
      <c r="O674" s="16" t="s">
        <v>4151</v>
      </c>
      <c r="P674" s="16" t="s">
        <v>4917</v>
      </c>
      <c r="Q674" s="16"/>
      <c r="R674" s="16"/>
      <c r="S674" s="16"/>
      <c r="T674" s="16"/>
      <c r="U674" s="16"/>
      <c r="V674" s="16">
        <f>VALUE(SUBSTITUTE(Table2[[#This Row],[Progress (%)]],"%",""))</f>
        <v>0.93</v>
      </c>
      <c r="W674" s="28">
        <f>IF(Table2[[#This Row],[Progress]]&lt;1,Table2[[#This Row],[Progress]]*100,Table2[[#This Row],[Progress]])</f>
        <v>93</v>
      </c>
      <c r="X674" s="28" t="str">
        <f>Table2[[#This Row],[Column8]]&amp;"%"</f>
        <v>93%</v>
      </c>
      <c r="Y674" s="16">
        <f t="shared" si="162"/>
        <v>3</v>
      </c>
      <c r="Z6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74" s="11" t="str">
        <f>SUBSTITUTE(Table2[[#This Row],[Time_Spent (hrs)]],"hour","")</f>
        <v xml:space="preserve">1 </v>
      </c>
      <c r="AB674" s="41" t="str">
        <f t="shared" si="169"/>
        <v xml:space="preserve">1 </v>
      </c>
    </row>
    <row r="675" spans="1:28" ht="22.2" customHeight="1" x14ac:dyDescent="0.25">
      <c r="A675" s="11" t="s">
        <v>1660</v>
      </c>
      <c r="B675" s="11" t="s">
        <v>3492</v>
      </c>
      <c r="C675" s="11" t="s">
        <v>1661</v>
      </c>
      <c r="D675" s="11" t="s">
        <v>69</v>
      </c>
      <c r="E675" s="11" t="s">
        <v>36</v>
      </c>
      <c r="F675" s="12">
        <v>40</v>
      </c>
      <c r="G675" s="13" t="s">
        <v>1662</v>
      </c>
      <c r="H675" s="11" t="s">
        <v>156</v>
      </c>
      <c r="I675" s="11" t="s">
        <v>98</v>
      </c>
      <c r="J675" s="14">
        <v>0.6</v>
      </c>
      <c r="K675" s="11">
        <v>2</v>
      </c>
      <c r="L675" s="11" t="s">
        <v>27</v>
      </c>
      <c r="M675" s="11">
        <v>3</v>
      </c>
      <c r="N675" s="15">
        <v>44924</v>
      </c>
      <c r="O675" s="16" t="s">
        <v>4506</v>
      </c>
      <c r="P675" s="16" t="s">
        <v>4812</v>
      </c>
      <c r="Q675" s="16" t="s">
        <v>5000</v>
      </c>
      <c r="R675" s="16" t="s">
        <v>5001</v>
      </c>
      <c r="S675" s="16" t="s">
        <v>5002</v>
      </c>
      <c r="T675" s="16" t="s">
        <v>5003</v>
      </c>
      <c r="U675" s="16"/>
      <c r="V675" s="16">
        <f>VALUE(SUBSTITUTE(Table2[[#This Row],[Progress (%)]],"%",""))</f>
        <v>0.6</v>
      </c>
      <c r="W675" s="28">
        <f>IF(Table2[[#This Row],[Progress]]&lt;1,Table2[[#This Row],[Progress]]*100,Table2[[#This Row],[Progress]])</f>
        <v>60</v>
      </c>
      <c r="X675" s="28" t="str">
        <f>Table2[[#This Row],[Column8]]&amp;"%"</f>
        <v>60%</v>
      </c>
      <c r="Y675" s="16">
        <f t="shared" si="162"/>
        <v>7</v>
      </c>
      <c r="Z6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75" s="11" t="str">
        <f>SUBSTITUTE(Table2[[#This Row],[Time_Spent (hrs)]],"mins","")</f>
        <v>2</v>
      </c>
      <c r="AB675" s="41" t="str">
        <f t="shared" si="169"/>
        <v>2</v>
      </c>
    </row>
    <row r="676" spans="1:28" ht="22.2" customHeight="1" x14ac:dyDescent="0.25">
      <c r="A676" s="11" t="s">
        <v>1663</v>
      </c>
      <c r="B676" s="11" t="s">
        <v>3493</v>
      </c>
      <c r="C676" s="11" t="s">
        <v>1664</v>
      </c>
      <c r="D676" s="11" t="s">
        <v>69</v>
      </c>
      <c r="E676" s="11" t="s">
        <v>41</v>
      </c>
      <c r="F676" s="12">
        <v>38</v>
      </c>
      <c r="G676" s="13">
        <v>45385</v>
      </c>
      <c r="H676" s="11" t="s">
        <v>104</v>
      </c>
      <c r="I676" s="11" t="s">
        <v>47</v>
      </c>
      <c r="J676" s="14">
        <v>0.74</v>
      </c>
      <c r="K676" s="11">
        <v>2</v>
      </c>
      <c r="L676" s="11" t="s">
        <v>33</v>
      </c>
      <c r="M676" s="11">
        <v>6</v>
      </c>
      <c r="N676" s="15">
        <v>45355</v>
      </c>
      <c r="O676" s="16" t="s">
        <v>4062</v>
      </c>
      <c r="P676" s="16" t="s">
        <v>4024</v>
      </c>
      <c r="Q676" s="16"/>
      <c r="R676" s="16"/>
      <c r="S676" s="16"/>
      <c r="T676" s="16"/>
      <c r="U676" s="16"/>
      <c r="V676" s="16">
        <f>VALUE(SUBSTITUTE(Table2[[#This Row],[Progress (%)]],"%",""))</f>
        <v>0.74</v>
      </c>
      <c r="W676" s="28">
        <f>IF(Table2[[#This Row],[Progress]]&lt;1,Table2[[#This Row],[Progress]]*100,Table2[[#This Row],[Progress]])</f>
        <v>74</v>
      </c>
      <c r="X676" s="28" t="str">
        <f>Table2[[#This Row],[Column8]]&amp;"%"</f>
        <v>74%</v>
      </c>
      <c r="Y676" s="16">
        <f t="shared" si="162"/>
        <v>3</v>
      </c>
      <c r="Z6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76" s="11" t="str">
        <f>SUBSTITUTE(Table2[[#This Row],[Time_Spent (hrs)]],"mins","")</f>
        <v>2</v>
      </c>
      <c r="AB676" s="41" t="str">
        <f t="shared" si="169"/>
        <v>2</v>
      </c>
    </row>
    <row r="677" spans="1:28" ht="22.2" customHeight="1" x14ac:dyDescent="0.25">
      <c r="A677" s="11" t="s">
        <v>1665</v>
      </c>
      <c r="B677" s="11" t="s">
        <v>3494</v>
      </c>
      <c r="C677" s="11" t="s">
        <v>87</v>
      </c>
      <c r="D677" s="11" t="s">
        <v>16</v>
      </c>
      <c r="E677" s="11" t="s">
        <v>41</v>
      </c>
      <c r="F677" s="18">
        <f>32</f>
        <v>32</v>
      </c>
      <c r="G677" s="13" t="s">
        <v>1666</v>
      </c>
      <c r="H677" s="11" t="s">
        <v>46</v>
      </c>
      <c r="I677" s="11" t="s">
        <v>47</v>
      </c>
      <c r="J677" s="14">
        <v>0.95</v>
      </c>
      <c r="K677" s="11" t="s">
        <v>20</v>
      </c>
      <c r="L677" s="11" t="s">
        <v>33</v>
      </c>
      <c r="M677" s="11">
        <v>2</v>
      </c>
      <c r="N677" s="15">
        <v>45620</v>
      </c>
      <c r="O677" s="16" t="s">
        <v>5004</v>
      </c>
      <c r="P677" s="16" t="s">
        <v>4865</v>
      </c>
      <c r="Q677" s="16"/>
      <c r="R677" s="16"/>
      <c r="S677" s="16"/>
      <c r="T677" s="16"/>
      <c r="U677" s="16"/>
      <c r="V677" s="16">
        <f>VALUE(SUBSTITUTE(Table2[[#This Row],[Progress (%)]],"%",""))</f>
        <v>0.95</v>
      </c>
      <c r="W677" s="28">
        <f>IF(Table2[[#This Row],[Progress]]&lt;1,Table2[[#This Row],[Progress]]*100,Table2[[#This Row],[Progress]])</f>
        <v>95</v>
      </c>
      <c r="X677" s="28" t="str">
        <f>Table2[[#This Row],[Column8]]&amp;"%"</f>
        <v>95%</v>
      </c>
      <c r="Y677" s="16">
        <f t="shared" si="162"/>
        <v>3</v>
      </c>
      <c r="Z6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77" s="11" t="str">
        <f>SUBSTITUTE(Table2[[#This Row],[Time_Spent (hrs)]],"mins","")</f>
        <v xml:space="preserve">90 </v>
      </c>
      <c r="AB677" s="41">
        <f t="shared" ref="AB677:AB679" si="170">AA677/60</f>
        <v>1.5</v>
      </c>
    </row>
    <row r="678" spans="1:28" ht="22.2" customHeight="1" x14ac:dyDescent="0.25">
      <c r="A678" s="11" t="s">
        <v>1667</v>
      </c>
      <c r="B678" s="11" t="s">
        <v>3495</v>
      </c>
      <c r="C678" s="11" t="s">
        <v>1668</v>
      </c>
      <c r="D678" s="11" t="s">
        <v>69</v>
      </c>
      <c r="E678" s="11" t="s">
        <v>41</v>
      </c>
      <c r="F678" s="12">
        <f>32</f>
        <v>32</v>
      </c>
      <c r="G678" s="13" t="s">
        <v>895</v>
      </c>
      <c r="H678" s="11" t="s">
        <v>18</v>
      </c>
      <c r="I678" s="11" t="s">
        <v>19</v>
      </c>
      <c r="J678" s="14">
        <v>0.06</v>
      </c>
      <c r="K678" s="11" t="s">
        <v>50</v>
      </c>
      <c r="L678" s="11" t="s">
        <v>27</v>
      </c>
      <c r="M678" s="11">
        <v>1</v>
      </c>
      <c r="N678" s="15">
        <v>45587</v>
      </c>
      <c r="O678" s="16" t="s">
        <v>4271</v>
      </c>
      <c r="P678" s="16" t="s">
        <v>4272</v>
      </c>
      <c r="Q678" s="16" t="s">
        <v>4273</v>
      </c>
      <c r="R678" s="16" t="s">
        <v>4274</v>
      </c>
      <c r="S678" s="16" t="s">
        <v>4275</v>
      </c>
      <c r="T678" s="16"/>
      <c r="U678" s="16"/>
      <c r="V678" s="16">
        <f>VALUE(SUBSTITUTE(Table2[[#This Row],[Progress (%)]],"%",""))</f>
        <v>0.06</v>
      </c>
      <c r="W678" s="28">
        <f>IF(Table2[[#This Row],[Progress]]&lt;1,Table2[[#This Row],[Progress]]*100,Table2[[#This Row],[Progress]])</f>
        <v>6</v>
      </c>
      <c r="X678" s="28" t="str">
        <f>Table2[[#This Row],[Column8]]&amp;"%"</f>
        <v>6%</v>
      </c>
      <c r="Y678" s="16">
        <f t="shared" si="162"/>
        <v>6</v>
      </c>
      <c r="Z6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78" s="11" t="str">
        <f>SUBSTITUTE(Table2[[#This Row],[Time_Spent (hrs)]],"minutes","")</f>
        <v xml:space="preserve">120 </v>
      </c>
      <c r="AB678" s="41">
        <f t="shared" si="170"/>
        <v>2</v>
      </c>
    </row>
    <row r="679" spans="1:28" ht="22.2" customHeight="1" x14ac:dyDescent="0.25">
      <c r="A679" s="11" t="s">
        <v>1669</v>
      </c>
      <c r="B679" s="11" t="s">
        <v>3496</v>
      </c>
      <c r="C679" s="11" t="s">
        <v>1670</v>
      </c>
      <c r="D679" s="11" t="s">
        <v>16</v>
      </c>
      <c r="E679" s="11" t="s">
        <v>41</v>
      </c>
      <c r="F679" s="12">
        <f>32</f>
        <v>32</v>
      </c>
      <c r="G679" s="13" t="s">
        <v>1671</v>
      </c>
      <c r="H679" s="11" t="s">
        <v>18</v>
      </c>
      <c r="I679" s="11" t="s">
        <v>19</v>
      </c>
      <c r="J679" s="14">
        <v>0.76</v>
      </c>
      <c r="K679" s="11" t="s">
        <v>50</v>
      </c>
      <c r="L679" s="11" t="s">
        <v>33</v>
      </c>
      <c r="M679" s="11">
        <v>2</v>
      </c>
      <c r="N679" s="15">
        <v>45190</v>
      </c>
      <c r="O679" s="16" t="s">
        <v>5005</v>
      </c>
      <c r="P679" s="16" t="s">
        <v>4172</v>
      </c>
      <c r="Q679" s="16" t="s">
        <v>4173</v>
      </c>
      <c r="R679" s="16" t="s">
        <v>4174</v>
      </c>
      <c r="S679" s="16" t="s">
        <v>4368</v>
      </c>
      <c r="T679" s="16" t="s">
        <v>4369</v>
      </c>
      <c r="U679" s="16"/>
      <c r="V679" s="16">
        <f>VALUE(SUBSTITUTE(Table2[[#This Row],[Progress (%)]],"%",""))</f>
        <v>0.76</v>
      </c>
      <c r="W679" s="28">
        <f>IF(Table2[[#This Row],[Progress]]&lt;1,Table2[[#This Row],[Progress]]*100,Table2[[#This Row],[Progress]])</f>
        <v>76</v>
      </c>
      <c r="X679" s="28" t="str">
        <f>Table2[[#This Row],[Column8]]&amp;"%"</f>
        <v>76%</v>
      </c>
      <c r="Y679" s="16">
        <f t="shared" si="162"/>
        <v>7</v>
      </c>
      <c r="Z6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79" s="11" t="str">
        <f>SUBSTITUTE(Table2[[#This Row],[Time_Spent (hrs)]],"minutes","")</f>
        <v xml:space="preserve">120 </v>
      </c>
      <c r="AB679" s="41">
        <f t="shared" si="170"/>
        <v>2</v>
      </c>
    </row>
    <row r="680" spans="1:28" ht="22.2" customHeight="1" x14ac:dyDescent="0.25">
      <c r="A680" s="11" t="s">
        <v>1672</v>
      </c>
      <c r="B680" s="11" t="s">
        <v>3497</v>
      </c>
      <c r="C680" s="11" t="s">
        <v>1673</v>
      </c>
      <c r="D680" s="11" t="s">
        <v>16</v>
      </c>
      <c r="E680" s="11" t="s">
        <v>23</v>
      </c>
      <c r="F680" s="12">
        <f>32</f>
        <v>32</v>
      </c>
      <c r="G680" s="13" t="s">
        <v>1488</v>
      </c>
      <c r="H680" s="11" t="s">
        <v>46</v>
      </c>
      <c r="I680" s="11" t="s">
        <v>47</v>
      </c>
      <c r="J680" s="14">
        <v>0.15</v>
      </c>
      <c r="K680" s="11">
        <v>1.5</v>
      </c>
      <c r="L680" s="11" t="s">
        <v>33</v>
      </c>
      <c r="M680" s="11">
        <v>4</v>
      </c>
      <c r="N680" s="15">
        <v>44766</v>
      </c>
      <c r="O680" s="16"/>
      <c r="P680" s="16"/>
      <c r="Q680" s="16"/>
      <c r="R680" s="16"/>
      <c r="S680" s="16"/>
      <c r="T680" s="16"/>
      <c r="U680" s="16"/>
      <c r="V680" s="16">
        <f>VALUE(SUBSTITUTE(Table2[[#This Row],[Progress (%)]],"%",""))</f>
        <v>0.15</v>
      </c>
      <c r="W680" s="28">
        <f>IF(Table2[[#This Row],[Progress]]&lt;1,Table2[[#This Row],[Progress]]*100,Table2[[#This Row],[Progress]])</f>
        <v>15</v>
      </c>
      <c r="X680" s="28" t="str">
        <f>Table2[[#This Row],[Column8]]&amp;"%"</f>
        <v>15%</v>
      </c>
      <c r="Y680" s="16">
        <f t="shared" si="162"/>
        <v>1</v>
      </c>
      <c r="Z6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80" s="11" t="str">
        <f>SUBSTITUTE(Table2[[#This Row],[Time_Spent (hrs)]],"mins","")</f>
        <v>1.5</v>
      </c>
      <c r="AB680" s="41" t="str">
        <f>AA680</f>
        <v>1.5</v>
      </c>
    </row>
    <row r="681" spans="1:28" ht="22.2" customHeight="1" x14ac:dyDescent="0.25">
      <c r="A681" s="11" t="s">
        <v>1674</v>
      </c>
      <c r="B681" s="11" t="s">
        <v>3498</v>
      </c>
      <c r="C681" s="11" t="s">
        <v>1675</v>
      </c>
      <c r="D681" s="11" t="s">
        <v>69</v>
      </c>
      <c r="E681" s="11" t="s">
        <v>56</v>
      </c>
      <c r="F681" s="12">
        <v>28</v>
      </c>
      <c r="G681" s="13" t="s">
        <v>1284</v>
      </c>
      <c r="H681" s="11" t="s">
        <v>57</v>
      </c>
      <c r="I681" s="11" t="s">
        <v>32</v>
      </c>
      <c r="J681" s="14">
        <v>0.61</v>
      </c>
      <c r="K681" s="11">
        <v>45</v>
      </c>
      <c r="L681" s="11" t="s">
        <v>27</v>
      </c>
      <c r="M681" s="17"/>
      <c r="N681" s="15">
        <v>45316</v>
      </c>
      <c r="O681" s="16" t="s">
        <v>4588</v>
      </c>
      <c r="P681" s="16"/>
      <c r="Q681" s="16"/>
      <c r="R681" s="16"/>
      <c r="S681" s="16"/>
      <c r="T681" s="16"/>
      <c r="U681" s="16"/>
      <c r="V681" s="16">
        <f>VALUE(SUBSTITUTE(Table2[[#This Row],[Progress (%)]],"%",""))</f>
        <v>0.61</v>
      </c>
      <c r="W681" s="28">
        <f>IF(Table2[[#This Row],[Progress]]&lt;1,Table2[[#This Row],[Progress]]*100,Table2[[#This Row],[Progress]])</f>
        <v>61</v>
      </c>
      <c r="X681" s="28" t="str">
        <f>Table2[[#This Row],[Column8]]&amp;"%"</f>
        <v>61%</v>
      </c>
      <c r="Y681" s="16">
        <f t="shared" si="162"/>
        <v>2</v>
      </c>
      <c r="Z6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81" s="11" t="str">
        <f>SUBSTITUTE(Table2[[#This Row],[Time_Spent (hrs)]],"mins","")</f>
        <v>45</v>
      </c>
      <c r="AB681" s="41">
        <f t="shared" ref="AB681:AB682" si="171">AA681/60</f>
        <v>0.75</v>
      </c>
    </row>
    <row r="682" spans="1:28" ht="22.2" customHeight="1" x14ac:dyDescent="0.25">
      <c r="A682" s="11" t="s">
        <v>1676</v>
      </c>
      <c r="B682" s="11" t="s">
        <v>3499</v>
      </c>
      <c r="C682" s="11" t="s">
        <v>1677</v>
      </c>
      <c r="D682" s="11" t="s">
        <v>16</v>
      </c>
      <c r="E682" s="11" t="s">
        <v>64</v>
      </c>
      <c r="F682" s="12">
        <v>39</v>
      </c>
      <c r="G682" s="13" t="s">
        <v>1678</v>
      </c>
      <c r="H682" s="11" t="s">
        <v>111</v>
      </c>
      <c r="I682" s="11" t="s">
        <v>98</v>
      </c>
      <c r="J682" s="14">
        <v>0.68</v>
      </c>
      <c r="K682" s="11" t="s">
        <v>50</v>
      </c>
      <c r="L682" s="11" t="s">
        <v>27</v>
      </c>
      <c r="M682" s="11">
        <v>6</v>
      </c>
      <c r="N682" s="15">
        <v>45244</v>
      </c>
      <c r="O682" s="16"/>
      <c r="P682" s="16"/>
      <c r="Q682" s="16"/>
      <c r="R682" s="16"/>
      <c r="S682" s="16"/>
      <c r="T682" s="16"/>
      <c r="U682" s="16"/>
      <c r="V682" s="16">
        <f>VALUE(SUBSTITUTE(Table2[[#This Row],[Progress (%)]],"%",""))</f>
        <v>0.68</v>
      </c>
      <c r="W682" s="28">
        <f>IF(Table2[[#This Row],[Progress]]&lt;1,Table2[[#This Row],[Progress]]*100,Table2[[#This Row],[Progress]])</f>
        <v>68</v>
      </c>
      <c r="X682" s="28" t="str">
        <f>Table2[[#This Row],[Column8]]&amp;"%"</f>
        <v>68%</v>
      </c>
      <c r="Y682" s="16">
        <f t="shared" si="162"/>
        <v>1</v>
      </c>
      <c r="Z6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82" s="11" t="str">
        <f>SUBSTITUTE(Table2[[#This Row],[Time_Spent (hrs)]],"minutes","")</f>
        <v xml:space="preserve">120 </v>
      </c>
      <c r="AB682" s="41">
        <f t="shared" si="171"/>
        <v>2</v>
      </c>
    </row>
    <row r="683" spans="1:28" ht="22.2" customHeight="1" x14ac:dyDescent="0.25">
      <c r="A683" s="11" t="s">
        <v>1679</v>
      </c>
      <c r="B683" s="11" t="s">
        <v>3500</v>
      </c>
      <c r="C683" s="11" t="s">
        <v>1680</v>
      </c>
      <c r="D683" s="11" t="s">
        <v>69</v>
      </c>
      <c r="E683" s="11" t="s">
        <v>23</v>
      </c>
      <c r="F683" s="12">
        <v>20</v>
      </c>
      <c r="G683" s="13" t="s">
        <v>94</v>
      </c>
      <c r="H683" s="11" t="s">
        <v>156</v>
      </c>
      <c r="I683" s="11" t="s">
        <v>98</v>
      </c>
      <c r="J683" s="14">
        <v>0.16</v>
      </c>
      <c r="K683" s="11">
        <v>2</v>
      </c>
      <c r="L683" s="11" t="s">
        <v>27</v>
      </c>
      <c r="M683" s="11">
        <v>5</v>
      </c>
      <c r="N683" s="15">
        <v>45124</v>
      </c>
      <c r="O683" s="16" t="s">
        <v>4081</v>
      </c>
      <c r="P683" s="16" t="s">
        <v>4082</v>
      </c>
      <c r="Q683" s="16" t="s">
        <v>4083</v>
      </c>
      <c r="R683" s="16" t="s">
        <v>4084</v>
      </c>
      <c r="S683" s="16" t="s">
        <v>4578</v>
      </c>
      <c r="T683" s="16" t="s">
        <v>4579</v>
      </c>
      <c r="U683" s="16" t="s">
        <v>5006</v>
      </c>
      <c r="V683" s="16">
        <f>VALUE(SUBSTITUTE(Table2[[#This Row],[Progress (%)]],"%",""))</f>
        <v>0.16</v>
      </c>
      <c r="W683" s="28">
        <f>IF(Table2[[#This Row],[Progress]]&lt;1,Table2[[#This Row],[Progress]]*100,Table2[[#This Row],[Progress]])</f>
        <v>16</v>
      </c>
      <c r="X683" s="28" t="str">
        <f>Table2[[#This Row],[Column8]]&amp;"%"</f>
        <v>16%</v>
      </c>
      <c r="Y683" s="16">
        <f t="shared" si="162"/>
        <v>8</v>
      </c>
      <c r="Z6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683" s="11" t="str">
        <f>SUBSTITUTE(Table2[[#This Row],[Time_Spent (hrs)]],"mins","")</f>
        <v>2</v>
      </c>
      <c r="AB683" s="41" t="str">
        <f t="shared" ref="AB683:AB684" si="172">AA683</f>
        <v>2</v>
      </c>
    </row>
    <row r="684" spans="1:28" ht="22.2" customHeight="1" x14ac:dyDescent="0.25">
      <c r="A684" s="11" t="s">
        <v>1681</v>
      </c>
      <c r="B684" s="11" t="s">
        <v>3501</v>
      </c>
      <c r="C684" s="11" t="s">
        <v>1682</v>
      </c>
      <c r="D684" s="11" t="s">
        <v>69</v>
      </c>
      <c r="E684" s="11" t="s">
        <v>23</v>
      </c>
      <c r="F684" s="12">
        <v>32</v>
      </c>
      <c r="G684" s="13">
        <v>45086</v>
      </c>
      <c r="H684" s="11" t="s">
        <v>66</v>
      </c>
      <c r="I684" s="11" t="s">
        <v>26</v>
      </c>
      <c r="J684" s="14">
        <v>0.38</v>
      </c>
      <c r="K684" s="11" t="s">
        <v>38</v>
      </c>
      <c r="L684" s="11" t="s">
        <v>33</v>
      </c>
      <c r="M684" s="11">
        <v>1</v>
      </c>
      <c r="N684" s="15">
        <v>45175</v>
      </c>
      <c r="O684" s="16" t="s">
        <v>4868</v>
      </c>
      <c r="P684" s="16" t="s">
        <v>4869</v>
      </c>
      <c r="Q684" s="16" t="s">
        <v>4870</v>
      </c>
      <c r="R684" s="16" t="s">
        <v>4991</v>
      </c>
      <c r="S684" s="16" t="s">
        <v>4992</v>
      </c>
      <c r="T684" s="16" t="s">
        <v>4993</v>
      </c>
      <c r="U684" s="16"/>
      <c r="V684" s="16">
        <f>VALUE(SUBSTITUTE(Table2[[#This Row],[Progress (%)]],"%",""))</f>
        <v>0.38</v>
      </c>
      <c r="W684" s="28">
        <f>IF(Table2[[#This Row],[Progress]]&lt;1,Table2[[#This Row],[Progress]]*100,Table2[[#This Row],[Progress]])</f>
        <v>38</v>
      </c>
      <c r="X684" s="28" t="str">
        <f>Table2[[#This Row],[Column8]]&amp;"%"</f>
        <v>38%</v>
      </c>
      <c r="Y684" s="16">
        <f t="shared" si="162"/>
        <v>7</v>
      </c>
      <c r="Z6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84" s="11" t="str">
        <f>SUBSTITUTE(Table2[[#This Row],[Time_Spent (hrs)]],"hour","")</f>
        <v xml:space="preserve">1 </v>
      </c>
      <c r="AB684" s="41" t="str">
        <f t="shared" si="172"/>
        <v xml:space="preserve">1 </v>
      </c>
    </row>
    <row r="685" spans="1:28" ht="22.2" customHeight="1" x14ac:dyDescent="0.25">
      <c r="A685" s="11" t="s">
        <v>1683</v>
      </c>
      <c r="B685" s="11" t="s">
        <v>3502</v>
      </c>
      <c r="C685" s="11" t="s">
        <v>1684</v>
      </c>
      <c r="D685" s="11" t="s">
        <v>16</v>
      </c>
      <c r="E685" s="11" t="s">
        <v>23</v>
      </c>
      <c r="F685" s="12">
        <v>24</v>
      </c>
      <c r="G685" s="13">
        <v>45118</v>
      </c>
      <c r="H685" s="11" t="s">
        <v>57</v>
      </c>
      <c r="I685" s="11" t="s">
        <v>32</v>
      </c>
      <c r="J685" s="14">
        <v>0.26</v>
      </c>
      <c r="K685" s="11">
        <v>45</v>
      </c>
      <c r="L685" s="11" t="s">
        <v>33</v>
      </c>
      <c r="M685" s="17"/>
      <c r="N685" s="15">
        <v>45237</v>
      </c>
      <c r="O685" s="16" t="s">
        <v>4307</v>
      </c>
      <c r="P685" s="16" t="s">
        <v>4490</v>
      </c>
      <c r="Q685" s="16" t="s">
        <v>4726</v>
      </c>
      <c r="R685" s="16" t="s">
        <v>4727</v>
      </c>
      <c r="S685" s="16" t="s">
        <v>4728</v>
      </c>
      <c r="T685" s="16"/>
      <c r="U685" s="16"/>
      <c r="V685" s="16">
        <f>VALUE(SUBSTITUTE(Table2[[#This Row],[Progress (%)]],"%",""))</f>
        <v>0.26</v>
      </c>
      <c r="W685" s="28">
        <f>IF(Table2[[#This Row],[Progress]]&lt;1,Table2[[#This Row],[Progress]]*100,Table2[[#This Row],[Progress]])</f>
        <v>26</v>
      </c>
      <c r="X685" s="28" t="str">
        <f>Table2[[#This Row],[Column8]]&amp;"%"</f>
        <v>26%</v>
      </c>
      <c r="Y685" s="16">
        <f t="shared" si="162"/>
        <v>6</v>
      </c>
      <c r="Z6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85" s="11" t="str">
        <f>SUBSTITUTE(Table2[[#This Row],[Time_Spent (hrs)]],"mins","")</f>
        <v>45</v>
      </c>
      <c r="AB685" s="41">
        <f t="shared" ref="AB685:AB686" si="173">AA685/60</f>
        <v>0.75</v>
      </c>
    </row>
    <row r="686" spans="1:28" ht="22.2" customHeight="1" x14ac:dyDescent="0.25">
      <c r="A686" s="11" t="s">
        <v>1685</v>
      </c>
      <c r="B686" s="11" t="s">
        <v>3503</v>
      </c>
      <c r="C686" s="11" t="s">
        <v>1686</v>
      </c>
      <c r="D686" s="11" t="s">
        <v>69</v>
      </c>
      <c r="E686" s="11" t="s">
        <v>36</v>
      </c>
      <c r="F686" s="12">
        <f>32</f>
        <v>32</v>
      </c>
      <c r="G686" s="13">
        <v>45449</v>
      </c>
      <c r="H686" s="11" t="s">
        <v>97</v>
      </c>
      <c r="I686" s="11" t="s">
        <v>98</v>
      </c>
      <c r="J686" s="14">
        <v>0.16</v>
      </c>
      <c r="K686" s="11">
        <v>45</v>
      </c>
      <c r="L686" s="11" t="s">
        <v>33</v>
      </c>
      <c r="M686" s="17"/>
      <c r="N686" s="15">
        <v>45449</v>
      </c>
      <c r="O686" s="16" t="s">
        <v>4497</v>
      </c>
      <c r="P686" s="16" t="s">
        <v>4498</v>
      </c>
      <c r="Q686" s="16" t="s">
        <v>4499</v>
      </c>
      <c r="R686" s="16"/>
      <c r="S686" s="16"/>
      <c r="T686" s="16"/>
      <c r="U686" s="16"/>
      <c r="V686" s="16">
        <f>VALUE(SUBSTITUTE(Table2[[#This Row],[Progress (%)]],"%",""))</f>
        <v>0.16</v>
      </c>
      <c r="W686" s="28">
        <f>IF(Table2[[#This Row],[Progress]]&lt;1,Table2[[#This Row],[Progress]]*100,Table2[[#This Row],[Progress]])</f>
        <v>16</v>
      </c>
      <c r="X686" s="28" t="str">
        <f>Table2[[#This Row],[Column8]]&amp;"%"</f>
        <v>16%</v>
      </c>
      <c r="Y686" s="16">
        <f t="shared" si="162"/>
        <v>4</v>
      </c>
      <c r="Z6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86" s="11" t="str">
        <f>SUBSTITUTE(Table2[[#This Row],[Time_Spent (hrs)]],"mins","")</f>
        <v>45</v>
      </c>
      <c r="AB686" s="41">
        <f t="shared" si="173"/>
        <v>0.75</v>
      </c>
    </row>
    <row r="687" spans="1:28" ht="22.2" customHeight="1" x14ac:dyDescent="0.25">
      <c r="A687" s="11" t="s">
        <v>1687</v>
      </c>
      <c r="B687" s="11" t="s">
        <v>3504</v>
      </c>
      <c r="C687" s="11" t="s">
        <v>1688</v>
      </c>
      <c r="D687" s="11" t="s">
        <v>69</v>
      </c>
      <c r="E687" s="11" t="s">
        <v>64</v>
      </c>
      <c r="F687" s="18">
        <f>32</f>
        <v>32</v>
      </c>
      <c r="G687" s="13">
        <v>45638</v>
      </c>
      <c r="H687" s="11" t="s">
        <v>104</v>
      </c>
      <c r="I687" s="11" t="s">
        <v>47</v>
      </c>
      <c r="J687" s="14">
        <v>0.88</v>
      </c>
      <c r="K687" s="11" t="s">
        <v>38</v>
      </c>
      <c r="L687" s="11" t="s">
        <v>33</v>
      </c>
      <c r="M687" s="11">
        <v>2</v>
      </c>
      <c r="N687" s="15">
        <v>45638</v>
      </c>
      <c r="O687" s="16" t="s">
        <v>4294</v>
      </c>
      <c r="P687" s="16" t="s">
        <v>4295</v>
      </c>
      <c r="Q687" s="16" t="s">
        <v>4296</v>
      </c>
      <c r="R687" s="16" t="s">
        <v>4297</v>
      </c>
      <c r="S687" s="16"/>
      <c r="T687" s="16"/>
      <c r="U687" s="16"/>
      <c r="V687" s="16">
        <f>VALUE(SUBSTITUTE(Table2[[#This Row],[Progress (%)]],"%",""))</f>
        <v>0.88</v>
      </c>
      <c r="W687" s="28">
        <f>IF(Table2[[#This Row],[Progress]]&lt;1,Table2[[#This Row],[Progress]]*100,Table2[[#This Row],[Progress]])</f>
        <v>88</v>
      </c>
      <c r="X687" s="28" t="str">
        <f>Table2[[#This Row],[Column8]]&amp;"%"</f>
        <v>88%</v>
      </c>
      <c r="Y687" s="16">
        <f t="shared" si="162"/>
        <v>5</v>
      </c>
      <c r="Z6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87" s="11" t="str">
        <f>SUBSTITUTE(Table2[[#This Row],[Time_Spent (hrs)]],"hour","")</f>
        <v xml:space="preserve">1 </v>
      </c>
      <c r="AB687" s="41" t="str">
        <f>AA687</f>
        <v xml:space="preserve">1 </v>
      </c>
    </row>
    <row r="688" spans="1:28" ht="22.2" customHeight="1" x14ac:dyDescent="0.25">
      <c r="A688" s="11" t="s">
        <v>1689</v>
      </c>
      <c r="B688" s="11" t="s">
        <v>3505</v>
      </c>
      <c r="C688" s="11" t="s">
        <v>87</v>
      </c>
      <c r="D688" s="11" t="s">
        <v>16</v>
      </c>
      <c r="E688" s="11" t="s">
        <v>56</v>
      </c>
      <c r="F688" s="12">
        <v>26</v>
      </c>
      <c r="G688" s="13" t="s">
        <v>1690</v>
      </c>
      <c r="H688" s="11" t="s">
        <v>25</v>
      </c>
      <c r="I688" s="11" t="s">
        <v>26</v>
      </c>
      <c r="J688" s="14">
        <v>0.4</v>
      </c>
      <c r="K688" s="11" t="s">
        <v>50</v>
      </c>
      <c r="L688" s="11" t="s">
        <v>33</v>
      </c>
      <c r="M688" s="11">
        <v>6</v>
      </c>
      <c r="N688" s="15">
        <v>45275</v>
      </c>
      <c r="O688" s="16" t="s">
        <v>4576</v>
      </c>
      <c r="P688" s="16" t="s">
        <v>4577</v>
      </c>
      <c r="Q688" s="16"/>
      <c r="R688" s="16"/>
      <c r="S688" s="16"/>
      <c r="T688" s="16"/>
      <c r="U688" s="16"/>
      <c r="V688" s="16">
        <f>VALUE(SUBSTITUTE(Table2[[#This Row],[Progress (%)]],"%",""))</f>
        <v>0.4</v>
      </c>
      <c r="W688" s="28">
        <f>IF(Table2[[#This Row],[Progress]]&lt;1,Table2[[#This Row],[Progress]]*100,Table2[[#This Row],[Progress]])</f>
        <v>40</v>
      </c>
      <c r="X688" s="28" t="str">
        <f>Table2[[#This Row],[Column8]]&amp;"%"</f>
        <v>40%</v>
      </c>
      <c r="Y688" s="16">
        <f t="shared" si="162"/>
        <v>3</v>
      </c>
      <c r="Z6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88" s="11" t="str">
        <f>SUBSTITUTE(Table2[[#This Row],[Time_Spent (hrs)]],"minutes","")</f>
        <v xml:space="preserve">120 </v>
      </c>
      <c r="AB688" s="41">
        <f>AA688/60</f>
        <v>2</v>
      </c>
    </row>
    <row r="689" spans="1:28" ht="22.2" customHeight="1" x14ac:dyDescent="0.25">
      <c r="A689" s="11" t="s">
        <v>1691</v>
      </c>
      <c r="B689" s="11" t="s">
        <v>3506</v>
      </c>
      <c r="C689" s="11" t="s">
        <v>1692</v>
      </c>
      <c r="D689" s="11" t="s">
        <v>16</v>
      </c>
      <c r="E689" s="11" t="s">
        <v>36</v>
      </c>
      <c r="F689" s="12">
        <v>18</v>
      </c>
      <c r="G689" s="13" t="s">
        <v>335</v>
      </c>
      <c r="H689" s="11" t="s">
        <v>53</v>
      </c>
      <c r="I689" s="11" t="s">
        <v>26</v>
      </c>
      <c r="J689" s="14">
        <v>0.46</v>
      </c>
      <c r="K689" s="11">
        <v>2</v>
      </c>
      <c r="L689" s="11" t="s">
        <v>33</v>
      </c>
      <c r="M689" s="11">
        <v>3</v>
      </c>
      <c r="N689" s="15">
        <v>44915</v>
      </c>
      <c r="O689" s="16" t="s">
        <v>4317</v>
      </c>
      <c r="P689" s="16"/>
      <c r="Q689" s="16"/>
      <c r="R689" s="16"/>
      <c r="S689" s="16"/>
      <c r="T689" s="16"/>
      <c r="U689" s="16"/>
      <c r="V689" s="16">
        <f>VALUE(SUBSTITUTE(Table2[[#This Row],[Progress (%)]],"%",""))</f>
        <v>0.46</v>
      </c>
      <c r="W689" s="28">
        <f>IF(Table2[[#This Row],[Progress]]&lt;1,Table2[[#This Row],[Progress]]*100,Table2[[#This Row],[Progress]])</f>
        <v>46</v>
      </c>
      <c r="X689" s="28" t="str">
        <f>Table2[[#This Row],[Column8]]&amp;"%"</f>
        <v>46%</v>
      </c>
      <c r="Y689" s="16">
        <f t="shared" si="162"/>
        <v>2</v>
      </c>
      <c r="Z6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689" s="11" t="str">
        <f>SUBSTITUTE(Table2[[#This Row],[Time_Spent (hrs)]],"mins","")</f>
        <v>2</v>
      </c>
      <c r="AB689" s="41" t="str">
        <f>AA689</f>
        <v>2</v>
      </c>
    </row>
    <row r="690" spans="1:28" ht="22.2" customHeight="1" x14ac:dyDescent="0.25">
      <c r="A690" s="11" t="s">
        <v>1693</v>
      </c>
      <c r="B690" s="11" t="s">
        <v>3507</v>
      </c>
      <c r="C690" s="11" t="s">
        <v>1694</v>
      </c>
      <c r="D690" s="11" t="s">
        <v>16</v>
      </c>
      <c r="E690" s="11" t="s">
        <v>36</v>
      </c>
      <c r="F690" s="18">
        <f>32</f>
        <v>32</v>
      </c>
      <c r="G690" s="13">
        <v>45635</v>
      </c>
      <c r="H690" s="11" t="s">
        <v>104</v>
      </c>
      <c r="I690" s="11" t="s">
        <v>47</v>
      </c>
      <c r="J690" s="14">
        <v>0.39</v>
      </c>
      <c r="K690" s="11" t="s">
        <v>20</v>
      </c>
      <c r="L690" s="11" t="s">
        <v>27</v>
      </c>
      <c r="M690" s="11">
        <v>5</v>
      </c>
      <c r="N690" s="15">
        <v>45547</v>
      </c>
      <c r="O690" s="16" t="s">
        <v>4510</v>
      </c>
      <c r="P690" s="16"/>
      <c r="Q690" s="16"/>
      <c r="R690" s="16"/>
      <c r="S690" s="16"/>
      <c r="T690" s="16"/>
      <c r="U690" s="16"/>
      <c r="V690" s="16">
        <f>VALUE(SUBSTITUTE(Table2[[#This Row],[Progress (%)]],"%",""))</f>
        <v>0.39</v>
      </c>
      <c r="W690" s="28">
        <f>IF(Table2[[#This Row],[Progress]]&lt;1,Table2[[#This Row],[Progress]]*100,Table2[[#This Row],[Progress]])</f>
        <v>39</v>
      </c>
      <c r="X690" s="28" t="str">
        <f>Table2[[#This Row],[Column8]]&amp;"%"</f>
        <v>39%</v>
      </c>
      <c r="Y690" s="16">
        <f t="shared" si="162"/>
        <v>2</v>
      </c>
      <c r="Z6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90" s="11" t="str">
        <f>SUBSTITUTE(Table2[[#This Row],[Time_Spent (hrs)]],"mins","")</f>
        <v xml:space="preserve">90 </v>
      </c>
      <c r="AB690" s="41">
        <f t="shared" ref="AB690:AB691" si="174">AA690/60</f>
        <v>1.5</v>
      </c>
    </row>
    <row r="691" spans="1:28" ht="22.2" customHeight="1" x14ac:dyDescent="0.25">
      <c r="A691" s="11" t="s">
        <v>1695</v>
      </c>
      <c r="B691" s="11" t="s">
        <v>3508</v>
      </c>
      <c r="C691" s="11" t="s">
        <v>1696</v>
      </c>
      <c r="D691" s="11" t="s">
        <v>69</v>
      </c>
      <c r="E691" s="11" t="s">
        <v>41</v>
      </c>
      <c r="F691" s="12">
        <v>36</v>
      </c>
      <c r="G691" s="13">
        <v>44660</v>
      </c>
      <c r="H691" s="11" t="s">
        <v>111</v>
      </c>
      <c r="I691" s="11" t="s">
        <v>98</v>
      </c>
      <c r="J691" s="14">
        <v>0.94</v>
      </c>
      <c r="K691" s="11" t="s">
        <v>20</v>
      </c>
      <c r="L691" s="11" t="s">
        <v>33</v>
      </c>
      <c r="M691" s="17"/>
      <c r="N691" s="15">
        <v>44808</v>
      </c>
      <c r="O691" s="16" t="s">
        <v>4279</v>
      </c>
      <c r="P691" s="16" t="s">
        <v>4280</v>
      </c>
      <c r="Q691" s="16" t="s">
        <v>4281</v>
      </c>
      <c r="R691" s="16" t="s">
        <v>4282</v>
      </c>
      <c r="S691" s="16" t="s">
        <v>4283</v>
      </c>
      <c r="T691" s="16" t="s">
        <v>4668</v>
      </c>
      <c r="U691" s="16"/>
      <c r="V691" s="16">
        <f>VALUE(SUBSTITUTE(Table2[[#This Row],[Progress (%)]],"%",""))</f>
        <v>0.94</v>
      </c>
      <c r="W691" s="28">
        <f>IF(Table2[[#This Row],[Progress]]&lt;1,Table2[[#This Row],[Progress]]*100,Table2[[#This Row],[Progress]])</f>
        <v>94</v>
      </c>
      <c r="X691" s="28" t="str">
        <f>Table2[[#This Row],[Column8]]&amp;"%"</f>
        <v>94%</v>
      </c>
      <c r="Y691" s="16">
        <f t="shared" si="162"/>
        <v>7</v>
      </c>
      <c r="Z6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91" s="11" t="str">
        <f>SUBSTITUTE(Table2[[#This Row],[Time_Spent (hrs)]],"mins","")</f>
        <v xml:space="preserve">90 </v>
      </c>
      <c r="AB691" s="41">
        <f t="shared" si="174"/>
        <v>1.5</v>
      </c>
    </row>
    <row r="692" spans="1:28" ht="22.2" customHeight="1" x14ac:dyDescent="0.25">
      <c r="A692" s="11" t="s">
        <v>1697</v>
      </c>
      <c r="B692" s="11" t="s">
        <v>3509</v>
      </c>
      <c r="C692" s="11" t="s">
        <v>1698</v>
      </c>
      <c r="D692" s="11" t="s">
        <v>16</v>
      </c>
      <c r="E692" s="11" t="s">
        <v>64</v>
      </c>
      <c r="F692" s="12">
        <f>32</f>
        <v>32</v>
      </c>
      <c r="G692" s="13">
        <v>45476</v>
      </c>
      <c r="H692" s="11" t="s">
        <v>25</v>
      </c>
      <c r="I692" s="11" t="s">
        <v>26</v>
      </c>
      <c r="J692" s="14">
        <v>0.48</v>
      </c>
      <c r="K692" s="11" t="s">
        <v>38</v>
      </c>
      <c r="L692" s="11" t="s">
        <v>33</v>
      </c>
      <c r="M692" s="11">
        <v>5</v>
      </c>
      <c r="N692" s="15">
        <v>45358</v>
      </c>
      <c r="O692" s="16" t="s">
        <v>4719</v>
      </c>
      <c r="P692" s="16" t="s">
        <v>5007</v>
      </c>
      <c r="Q692" s="16"/>
      <c r="R692" s="16"/>
      <c r="S692" s="16"/>
      <c r="T692" s="16"/>
      <c r="U692" s="16"/>
      <c r="V692" s="16">
        <f>VALUE(SUBSTITUTE(Table2[[#This Row],[Progress (%)]],"%",""))</f>
        <v>0.48</v>
      </c>
      <c r="W692" s="28">
        <f>IF(Table2[[#This Row],[Progress]]&lt;1,Table2[[#This Row],[Progress]]*100,Table2[[#This Row],[Progress]])</f>
        <v>48</v>
      </c>
      <c r="X692" s="28" t="str">
        <f>Table2[[#This Row],[Column8]]&amp;"%"</f>
        <v>48%</v>
      </c>
      <c r="Y692" s="16">
        <f t="shared" si="162"/>
        <v>3</v>
      </c>
      <c r="Z6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92" s="11" t="str">
        <f>SUBSTITUTE(Table2[[#This Row],[Time_Spent (hrs)]],"hour","")</f>
        <v xml:space="preserve">1 </v>
      </c>
      <c r="AB692" s="41" t="str">
        <f>AA692</f>
        <v xml:space="preserve">1 </v>
      </c>
    </row>
    <row r="693" spans="1:28" ht="22.2" customHeight="1" x14ac:dyDescent="0.25">
      <c r="A693" s="11" t="s">
        <v>1699</v>
      </c>
      <c r="B693" s="11" t="s">
        <v>3510</v>
      </c>
      <c r="C693" s="11" t="s">
        <v>1700</v>
      </c>
      <c r="D693" s="11" t="s">
        <v>16</v>
      </c>
      <c r="E693" s="11" t="s">
        <v>36</v>
      </c>
      <c r="F693" s="12">
        <v>38</v>
      </c>
      <c r="G693" s="13">
        <v>45084</v>
      </c>
      <c r="H693" s="11" t="s">
        <v>111</v>
      </c>
      <c r="I693" s="11" t="s">
        <v>98</v>
      </c>
      <c r="J693" s="14">
        <v>0.35</v>
      </c>
      <c r="K693" s="11" t="s">
        <v>50</v>
      </c>
      <c r="L693" s="11" t="s">
        <v>33</v>
      </c>
      <c r="M693" s="11">
        <v>4</v>
      </c>
      <c r="N693" s="15">
        <v>45113</v>
      </c>
      <c r="O693" s="16" t="s">
        <v>4020</v>
      </c>
      <c r="P693" s="16" t="s">
        <v>4021</v>
      </c>
      <c r="Q693" s="16" t="s">
        <v>4022</v>
      </c>
      <c r="R693" s="16" t="s">
        <v>4023</v>
      </c>
      <c r="S693" s="16" t="s">
        <v>4607</v>
      </c>
      <c r="T693" s="16"/>
      <c r="U693" s="16"/>
      <c r="V693" s="16">
        <f>VALUE(SUBSTITUTE(Table2[[#This Row],[Progress (%)]],"%",""))</f>
        <v>0.35</v>
      </c>
      <c r="W693" s="28">
        <f>IF(Table2[[#This Row],[Progress]]&lt;1,Table2[[#This Row],[Progress]]*100,Table2[[#This Row],[Progress]])</f>
        <v>35</v>
      </c>
      <c r="X693" s="28" t="str">
        <f>Table2[[#This Row],[Column8]]&amp;"%"</f>
        <v>35%</v>
      </c>
      <c r="Y693" s="16">
        <f t="shared" si="162"/>
        <v>6</v>
      </c>
      <c r="Z6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93" s="11" t="str">
        <f>SUBSTITUTE(Table2[[#This Row],[Time_Spent (hrs)]],"minutes","")</f>
        <v xml:space="preserve">120 </v>
      </c>
      <c r="AB693" s="41">
        <f>AA693/60</f>
        <v>2</v>
      </c>
    </row>
    <row r="694" spans="1:28" ht="22.2" customHeight="1" x14ac:dyDescent="0.25">
      <c r="A694" s="11" t="s">
        <v>1701</v>
      </c>
      <c r="B694" s="11" t="s">
        <v>3511</v>
      </c>
      <c r="C694" s="11" t="s">
        <v>1702</v>
      </c>
      <c r="D694" s="11" t="s">
        <v>69</v>
      </c>
      <c r="E694" s="11" t="s">
        <v>23</v>
      </c>
      <c r="F694" s="12">
        <v>33</v>
      </c>
      <c r="G694" s="13">
        <v>45718</v>
      </c>
      <c r="H694" s="11" t="s">
        <v>31</v>
      </c>
      <c r="I694" s="11" t="s">
        <v>32</v>
      </c>
      <c r="J694" s="14">
        <v>0.11</v>
      </c>
      <c r="K694" s="11">
        <v>1.5</v>
      </c>
      <c r="L694" s="11" t="s">
        <v>33</v>
      </c>
      <c r="M694" s="11">
        <v>2</v>
      </c>
      <c r="N694" s="15">
        <v>45691</v>
      </c>
      <c r="O694" s="16" t="s">
        <v>4213</v>
      </c>
      <c r="P694" s="16"/>
      <c r="Q694" s="16"/>
      <c r="R694" s="16"/>
      <c r="S694" s="16"/>
      <c r="T694" s="16"/>
      <c r="U694" s="16"/>
      <c r="V694" s="16">
        <f>VALUE(SUBSTITUTE(Table2[[#This Row],[Progress (%)]],"%",""))</f>
        <v>0.11</v>
      </c>
      <c r="W694" s="28">
        <f>IF(Table2[[#This Row],[Progress]]&lt;1,Table2[[#This Row],[Progress]]*100,Table2[[#This Row],[Progress]])</f>
        <v>11</v>
      </c>
      <c r="X694" s="28" t="str">
        <f>Table2[[#This Row],[Column8]]&amp;"%"</f>
        <v>11%</v>
      </c>
      <c r="Y694" s="16">
        <f t="shared" si="162"/>
        <v>2</v>
      </c>
      <c r="Z6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94" s="11" t="str">
        <f>SUBSTITUTE(Table2[[#This Row],[Time_Spent (hrs)]],"mins","")</f>
        <v>1.5</v>
      </c>
      <c r="AB694" s="41" t="str">
        <f>AA694</f>
        <v>1.5</v>
      </c>
    </row>
    <row r="695" spans="1:28" ht="22.2" customHeight="1" x14ac:dyDescent="0.25">
      <c r="A695" s="11" t="s">
        <v>1703</v>
      </c>
      <c r="B695" s="11" t="s">
        <v>3512</v>
      </c>
      <c r="C695" s="11" t="s">
        <v>1704</v>
      </c>
      <c r="D695" s="11" t="s">
        <v>69</v>
      </c>
      <c r="E695" s="11" t="s">
        <v>23</v>
      </c>
      <c r="F695" s="12">
        <v>37</v>
      </c>
      <c r="G695" s="13">
        <v>45353</v>
      </c>
      <c r="H695" s="11" t="s">
        <v>25</v>
      </c>
      <c r="I695" s="11" t="s">
        <v>26</v>
      </c>
      <c r="J695" s="14">
        <v>0.87</v>
      </c>
      <c r="K695" s="11" t="s">
        <v>50</v>
      </c>
      <c r="L695" s="11" t="s">
        <v>33</v>
      </c>
      <c r="M695" s="17"/>
      <c r="N695" s="15">
        <v>45325</v>
      </c>
      <c r="O695" s="16" t="s">
        <v>4539</v>
      </c>
      <c r="P695" s="16" t="s">
        <v>4822</v>
      </c>
      <c r="Q695" s="16"/>
      <c r="R695" s="16"/>
      <c r="S695" s="16"/>
      <c r="T695" s="16"/>
      <c r="U695" s="16"/>
      <c r="V695" s="16">
        <f>VALUE(SUBSTITUTE(Table2[[#This Row],[Progress (%)]],"%",""))</f>
        <v>0.87</v>
      </c>
      <c r="W695" s="28">
        <f>IF(Table2[[#This Row],[Progress]]&lt;1,Table2[[#This Row],[Progress]]*100,Table2[[#This Row],[Progress]])</f>
        <v>87</v>
      </c>
      <c r="X695" s="28" t="str">
        <f>Table2[[#This Row],[Column8]]&amp;"%"</f>
        <v>87%</v>
      </c>
      <c r="Y695" s="16">
        <f t="shared" si="162"/>
        <v>3</v>
      </c>
      <c r="Z6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95" s="11" t="str">
        <f>SUBSTITUTE(Table2[[#This Row],[Time_Spent (hrs)]],"minutes","")</f>
        <v xml:space="preserve">120 </v>
      </c>
      <c r="AB695" s="41">
        <f>AA695/60</f>
        <v>2</v>
      </c>
    </row>
    <row r="696" spans="1:28" ht="22.2" customHeight="1" x14ac:dyDescent="0.25">
      <c r="A696" s="11" t="s">
        <v>1705</v>
      </c>
      <c r="B696" s="11" t="s">
        <v>3513</v>
      </c>
      <c r="C696" s="11" t="s">
        <v>1706</v>
      </c>
      <c r="D696" s="11" t="s">
        <v>69</v>
      </c>
      <c r="E696" s="11" t="s">
        <v>41</v>
      </c>
      <c r="F696" s="12">
        <f>32</f>
        <v>32</v>
      </c>
      <c r="G696" s="13">
        <v>44966</v>
      </c>
      <c r="H696" s="11" t="s">
        <v>37</v>
      </c>
      <c r="I696" s="11" t="s">
        <v>19</v>
      </c>
      <c r="J696" s="14">
        <v>0.44</v>
      </c>
      <c r="K696" s="11" t="s">
        <v>38</v>
      </c>
      <c r="L696" s="11" t="s">
        <v>27</v>
      </c>
      <c r="M696" s="11">
        <v>2</v>
      </c>
      <c r="N696" s="15">
        <v>45171</v>
      </c>
      <c r="O696" s="16" t="s">
        <v>5008</v>
      </c>
      <c r="P696" s="16" t="s">
        <v>5009</v>
      </c>
      <c r="Q696" s="16" t="s">
        <v>5010</v>
      </c>
      <c r="R696" s="16" t="s">
        <v>4783</v>
      </c>
      <c r="S696" s="16" t="s">
        <v>4860</v>
      </c>
      <c r="T696" s="16" t="s">
        <v>4861</v>
      </c>
      <c r="U696" s="16"/>
      <c r="V696" s="16">
        <f>VALUE(SUBSTITUTE(Table2[[#This Row],[Progress (%)]],"%",""))</f>
        <v>0.44</v>
      </c>
      <c r="W696" s="28">
        <f>IF(Table2[[#This Row],[Progress]]&lt;1,Table2[[#This Row],[Progress]]*100,Table2[[#This Row],[Progress]])</f>
        <v>44</v>
      </c>
      <c r="X696" s="28" t="str">
        <f>Table2[[#This Row],[Column8]]&amp;"%"</f>
        <v>44%</v>
      </c>
      <c r="Y696" s="16">
        <f t="shared" si="162"/>
        <v>7</v>
      </c>
      <c r="Z6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96" s="11" t="str">
        <f>SUBSTITUTE(Table2[[#This Row],[Time_Spent (hrs)]],"hour","")</f>
        <v xml:space="preserve">1 </v>
      </c>
      <c r="AB696" s="41" t="str">
        <f t="shared" ref="AB696:AB699" si="175">AA696</f>
        <v xml:space="preserve">1 </v>
      </c>
    </row>
    <row r="697" spans="1:28" ht="22.2" customHeight="1" x14ac:dyDescent="0.25">
      <c r="A697" s="11" t="s">
        <v>1707</v>
      </c>
      <c r="B697" s="11" t="s">
        <v>3514</v>
      </c>
      <c r="C697" s="11" t="s">
        <v>1708</v>
      </c>
      <c r="D697" s="11" t="s">
        <v>69</v>
      </c>
      <c r="E697" s="11" t="s">
        <v>41</v>
      </c>
      <c r="F697" s="12">
        <v>29</v>
      </c>
      <c r="G697" s="13" t="s">
        <v>1437</v>
      </c>
      <c r="H697" s="11" t="s">
        <v>156</v>
      </c>
      <c r="I697" s="11" t="s">
        <v>98</v>
      </c>
      <c r="J697" s="14">
        <v>0.65</v>
      </c>
      <c r="K697" s="11">
        <v>2</v>
      </c>
      <c r="L697" s="11" t="s">
        <v>33</v>
      </c>
      <c r="M697" s="11">
        <v>3</v>
      </c>
      <c r="N697" s="15">
        <v>45230</v>
      </c>
      <c r="O697" s="16" t="s">
        <v>4489</v>
      </c>
      <c r="P697" s="16"/>
      <c r="Q697" s="16"/>
      <c r="R697" s="16"/>
      <c r="S697" s="16"/>
      <c r="T697" s="16"/>
      <c r="U697" s="16"/>
      <c r="V697" s="16">
        <f>VALUE(SUBSTITUTE(Table2[[#This Row],[Progress (%)]],"%",""))</f>
        <v>0.65</v>
      </c>
      <c r="W697" s="28">
        <f>IF(Table2[[#This Row],[Progress]]&lt;1,Table2[[#This Row],[Progress]]*100,Table2[[#This Row],[Progress]])</f>
        <v>65</v>
      </c>
      <c r="X697" s="28" t="str">
        <f>Table2[[#This Row],[Column8]]&amp;"%"</f>
        <v>65%</v>
      </c>
      <c r="Y697" s="16">
        <f t="shared" si="162"/>
        <v>2</v>
      </c>
      <c r="Z6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697" s="11" t="str">
        <f>SUBSTITUTE(Table2[[#This Row],[Time_Spent (hrs)]],"mins","")</f>
        <v>2</v>
      </c>
      <c r="AB697" s="41" t="str">
        <f t="shared" si="175"/>
        <v>2</v>
      </c>
    </row>
    <row r="698" spans="1:28" ht="22.2" customHeight="1" x14ac:dyDescent="0.25">
      <c r="A698" s="11" t="s">
        <v>1709</v>
      </c>
      <c r="B698" s="11" t="s">
        <v>3515</v>
      </c>
      <c r="C698" s="11" t="s">
        <v>1710</v>
      </c>
      <c r="D698" s="11" t="s">
        <v>69</v>
      </c>
      <c r="E698" s="11" t="s">
        <v>64</v>
      </c>
      <c r="F698" s="12">
        <f>32</f>
        <v>32</v>
      </c>
      <c r="G698" s="13" t="s">
        <v>1711</v>
      </c>
      <c r="H698" s="11" t="s">
        <v>97</v>
      </c>
      <c r="I698" s="11" t="s">
        <v>98</v>
      </c>
      <c r="J698" s="14">
        <v>0.37</v>
      </c>
      <c r="K698" s="11">
        <v>2</v>
      </c>
      <c r="L698" s="11" t="s">
        <v>27</v>
      </c>
      <c r="M698" s="11">
        <v>3</v>
      </c>
      <c r="N698" s="15">
        <v>45609</v>
      </c>
      <c r="O698" s="16" t="s">
        <v>4841</v>
      </c>
      <c r="P698" s="16"/>
      <c r="Q698" s="16"/>
      <c r="R698" s="16"/>
      <c r="S698" s="16"/>
      <c r="T698" s="16"/>
      <c r="U698" s="16"/>
      <c r="V698" s="16">
        <f>VALUE(SUBSTITUTE(Table2[[#This Row],[Progress (%)]],"%",""))</f>
        <v>0.37</v>
      </c>
      <c r="W698" s="28">
        <f>IF(Table2[[#This Row],[Progress]]&lt;1,Table2[[#This Row],[Progress]]*100,Table2[[#This Row],[Progress]])</f>
        <v>37</v>
      </c>
      <c r="X698" s="28" t="str">
        <f>Table2[[#This Row],[Column8]]&amp;"%"</f>
        <v>37%</v>
      </c>
      <c r="Y698" s="16">
        <f t="shared" si="162"/>
        <v>2</v>
      </c>
      <c r="Z6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698" s="11" t="str">
        <f>SUBSTITUTE(Table2[[#This Row],[Time_Spent (hrs)]],"mins","")</f>
        <v>2</v>
      </c>
      <c r="AB698" s="41" t="str">
        <f t="shared" si="175"/>
        <v>2</v>
      </c>
    </row>
    <row r="699" spans="1:28" ht="22.2" customHeight="1" x14ac:dyDescent="0.25">
      <c r="A699" s="11" t="s">
        <v>1712</v>
      </c>
      <c r="B699" s="11" t="s">
        <v>3516</v>
      </c>
      <c r="C699" s="11" t="s">
        <v>1713</v>
      </c>
      <c r="D699" s="11" t="s">
        <v>69</v>
      </c>
      <c r="E699" s="11" t="s">
        <v>23</v>
      </c>
      <c r="F699" s="12">
        <v>41</v>
      </c>
      <c r="G699" s="13" t="s">
        <v>423</v>
      </c>
      <c r="H699" s="11" t="s">
        <v>79</v>
      </c>
      <c r="I699" s="11" t="s">
        <v>47</v>
      </c>
      <c r="J699" s="14">
        <v>0.78</v>
      </c>
      <c r="K699" s="11">
        <v>1.5</v>
      </c>
      <c r="L699" s="11" t="s">
        <v>27</v>
      </c>
      <c r="M699" s="11">
        <v>4</v>
      </c>
      <c r="N699" s="15">
        <v>44707</v>
      </c>
      <c r="O699" s="16" t="s">
        <v>4398</v>
      </c>
      <c r="P699" s="16" t="s">
        <v>4954</v>
      </c>
      <c r="Q699" s="16" t="s">
        <v>4941</v>
      </c>
      <c r="R699" s="16" t="s">
        <v>4942</v>
      </c>
      <c r="S699" s="16" t="s">
        <v>4955</v>
      </c>
      <c r="T699" s="16" t="s">
        <v>4713</v>
      </c>
      <c r="U699" s="16" t="s">
        <v>4714</v>
      </c>
      <c r="V699" s="16">
        <f>VALUE(SUBSTITUTE(Table2[[#This Row],[Progress (%)]],"%",""))</f>
        <v>0.78</v>
      </c>
      <c r="W699" s="28">
        <f>IF(Table2[[#This Row],[Progress]]&lt;1,Table2[[#This Row],[Progress]]*100,Table2[[#This Row],[Progress]])</f>
        <v>78</v>
      </c>
      <c r="X699" s="28" t="str">
        <f>Table2[[#This Row],[Column8]]&amp;"%"</f>
        <v>78%</v>
      </c>
      <c r="Y699" s="16">
        <f t="shared" si="162"/>
        <v>8</v>
      </c>
      <c r="Z6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699" s="11" t="str">
        <f>SUBSTITUTE(Table2[[#This Row],[Time_Spent (hrs)]],"mins","")</f>
        <v>1.5</v>
      </c>
      <c r="AB699" s="41" t="str">
        <f t="shared" si="175"/>
        <v>1.5</v>
      </c>
    </row>
    <row r="700" spans="1:28" ht="22.2" customHeight="1" x14ac:dyDescent="0.25">
      <c r="A700" s="11" t="s">
        <v>1714</v>
      </c>
      <c r="B700" s="11" t="s">
        <v>3517</v>
      </c>
      <c r="C700" s="11" t="s">
        <v>1715</v>
      </c>
      <c r="D700" s="11" t="s">
        <v>69</v>
      </c>
      <c r="E700" s="11" t="s">
        <v>41</v>
      </c>
      <c r="F700" s="12">
        <f>32</f>
        <v>32</v>
      </c>
      <c r="G700" s="13" t="s">
        <v>1716</v>
      </c>
      <c r="H700" s="11" t="s">
        <v>198</v>
      </c>
      <c r="I700" s="11" t="s">
        <v>19</v>
      </c>
      <c r="J700" s="14">
        <v>0.65</v>
      </c>
      <c r="K700" s="11" t="s">
        <v>20</v>
      </c>
      <c r="L700" s="11" t="s">
        <v>33</v>
      </c>
      <c r="M700" s="11">
        <v>2</v>
      </c>
      <c r="N700" s="15">
        <v>45687</v>
      </c>
      <c r="O700" s="16" t="s">
        <v>4663</v>
      </c>
      <c r="P700" s="16" t="s">
        <v>4664</v>
      </c>
      <c r="Q700" s="16" t="s">
        <v>5011</v>
      </c>
      <c r="R700" s="16" t="s">
        <v>5012</v>
      </c>
      <c r="S700" s="16" t="s">
        <v>4746</v>
      </c>
      <c r="T700" s="16" t="s">
        <v>4314</v>
      </c>
      <c r="U700" s="16" t="s">
        <v>4315</v>
      </c>
      <c r="V700" s="16">
        <f>VALUE(SUBSTITUTE(Table2[[#This Row],[Progress (%)]],"%",""))</f>
        <v>0.65</v>
      </c>
      <c r="W700" s="28">
        <f>IF(Table2[[#This Row],[Progress]]&lt;1,Table2[[#This Row],[Progress]]*100,Table2[[#This Row],[Progress]])</f>
        <v>65</v>
      </c>
      <c r="X700" s="28" t="str">
        <f>Table2[[#This Row],[Column8]]&amp;"%"</f>
        <v>65%</v>
      </c>
      <c r="Y700" s="16">
        <f t="shared" si="162"/>
        <v>8</v>
      </c>
      <c r="Z7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00" s="11" t="str">
        <f>SUBSTITUTE(Table2[[#This Row],[Time_Spent (hrs)]],"mins","")</f>
        <v xml:space="preserve">90 </v>
      </c>
      <c r="AB700" s="41">
        <f>AA700/60</f>
        <v>1.5</v>
      </c>
    </row>
    <row r="701" spans="1:28" ht="22.2" customHeight="1" x14ac:dyDescent="0.25">
      <c r="A701" s="11" t="s">
        <v>1717</v>
      </c>
      <c r="B701" s="11" t="s">
        <v>3518</v>
      </c>
      <c r="C701" s="11" t="s">
        <v>1718</v>
      </c>
      <c r="D701" s="11" t="s">
        <v>16</v>
      </c>
      <c r="E701" s="11" t="s">
        <v>41</v>
      </c>
      <c r="F701" s="12">
        <v>23</v>
      </c>
      <c r="G701" s="13" t="s">
        <v>930</v>
      </c>
      <c r="H701" s="11" t="s">
        <v>46</v>
      </c>
      <c r="I701" s="11" t="s">
        <v>47</v>
      </c>
      <c r="J701" s="14">
        <v>0.23</v>
      </c>
      <c r="K701" s="11">
        <v>2</v>
      </c>
      <c r="L701" s="11" t="s">
        <v>33</v>
      </c>
      <c r="M701" s="11">
        <v>5</v>
      </c>
      <c r="N701" s="15">
        <v>45093</v>
      </c>
      <c r="O701" s="16" t="s">
        <v>4352</v>
      </c>
      <c r="P701" s="16" t="s">
        <v>4430</v>
      </c>
      <c r="Q701" s="16" t="s">
        <v>5013</v>
      </c>
      <c r="R701" s="16" t="s">
        <v>4654</v>
      </c>
      <c r="S701" s="16"/>
      <c r="T701" s="16"/>
      <c r="U701" s="16"/>
      <c r="V701" s="16">
        <f>VALUE(SUBSTITUTE(Table2[[#This Row],[Progress (%)]],"%",""))</f>
        <v>0.23</v>
      </c>
      <c r="W701" s="28">
        <f>IF(Table2[[#This Row],[Progress]]&lt;1,Table2[[#This Row],[Progress]]*100,Table2[[#This Row],[Progress]])</f>
        <v>23</v>
      </c>
      <c r="X701" s="28" t="str">
        <f>Table2[[#This Row],[Column8]]&amp;"%"</f>
        <v>23%</v>
      </c>
      <c r="Y701" s="16">
        <f t="shared" si="162"/>
        <v>5</v>
      </c>
      <c r="Z7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01" s="11" t="str">
        <f>SUBSTITUTE(Table2[[#This Row],[Time_Spent (hrs)]],"mins","")</f>
        <v>2</v>
      </c>
      <c r="AB701" s="41" t="str">
        <f t="shared" ref="AB701:AB702" si="176">AA701</f>
        <v>2</v>
      </c>
    </row>
    <row r="702" spans="1:28" ht="22.2" customHeight="1" x14ac:dyDescent="0.25">
      <c r="A702" s="11" t="s">
        <v>1719</v>
      </c>
      <c r="B702" s="11" t="s">
        <v>3519</v>
      </c>
      <c r="C702" s="11" t="s">
        <v>1720</v>
      </c>
      <c r="D702" s="11" t="s">
        <v>69</v>
      </c>
      <c r="E702" s="11" t="s">
        <v>41</v>
      </c>
      <c r="F702" s="12">
        <v>39</v>
      </c>
      <c r="G702" s="13" t="s">
        <v>1721</v>
      </c>
      <c r="H702" s="11" t="s">
        <v>198</v>
      </c>
      <c r="I702" s="11" t="s">
        <v>19</v>
      </c>
      <c r="J702" s="14">
        <v>0.05</v>
      </c>
      <c r="K702" s="11">
        <v>1.5</v>
      </c>
      <c r="L702" s="11" t="s">
        <v>33</v>
      </c>
      <c r="M702" s="11">
        <v>2</v>
      </c>
      <c r="N702" s="15">
        <v>44758</v>
      </c>
      <c r="O702" s="16" t="s">
        <v>4919</v>
      </c>
      <c r="P702" s="16" t="s">
        <v>4920</v>
      </c>
      <c r="Q702" s="16" t="s">
        <v>4370</v>
      </c>
      <c r="R702" s="16"/>
      <c r="S702" s="16"/>
      <c r="T702" s="16"/>
      <c r="U702" s="16"/>
      <c r="V702" s="16">
        <f>VALUE(SUBSTITUTE(Table2[[#This Row],[Progress (%)]],"%",""))</f>
        <v>0.05</v>
      </c>
      <c r="W702" s="28">
        <f>IF(Table2[[#This Row],[Progress]]&lt;1,Table2[[#This Row],[Progress]]*100,Table2[[#This Row],[Progress]])</f>
        <v>5</v>
      </c>
      <c r="X702" s="28" t="str">
        <f>Table2[[#This Row],[Column8]]&amp;"%"</f>
        <v>5%</v>
      </c>
      <c r="Y702" s="16">
        <f t="shared" si="162"/>
        <v>4</v>
      </c>
      <c r="Z70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02" s="11" t="str">
        <f>SUBSTITUTE(Table2[[#This Row],[Time_Spent (hrs)]],"mins","")</f>
        <v>1.5</v>
      </c>
      <c r="AB702" s="41" t="str">
        <f t="shared" si="176"/>
        <v>1.5</v>
      </c>
    </row>
    <row r="703" spans="1:28" ht="22.2" customHeight="1" x14ac:dyDescent="0.25">
      <c r="A703" s="11" t="s">
        <v>1722</v>
      </c>
      <c r="B703" s="11" t="s">
        <v>3520</v>
      </c>
      <c r="C703" s="11" t="s">
        <v>1723</v>
      </c>
      <c r="D703" s="11" t="s">
        <v>69</v>
      </c>
      <c r="E703" s="11" t="s">
        <v>23</v>
      </c>
      <c r="F703" s="12">
        <f>32</f>
        <v>32</v>
      </c>
      <c r="G703" s="13" t="s">
        <v>1454</v>
      </c>
      <c r="H703" s="11" t="s">
        <v>31</v>
      </c>
      <c r="I703" s="11" t="s">
        <v>32</v>
      </c>
      <c r="J703" s="14">
        <v>0.87</v>
      </c>
      <c r="K703" s="11" t="s">
        <v>50</v>
      </c>
      <c r="L703" s="11" t="s">
        <v>33</v>
      </c>
      <c r="M703" s="17"/>
      <c r="N703" s="15">
        <v>44831</v>
      </c>
      <c r="O703" s="16" t="s">
        <v>4907</v>
      </c>
      <c r="P703" s="16" t="s">
        <v>4908</v>
      </c>
      <c r="Q703" s="16" t="s">
        <v>4984</v>
      </c>
      <c r="R703" s="16" t="s">
        <v>4786</v>
      </c>
      <c r="S703" s="16" t="s">
        <v>4787</v>
      </c>
      <c r="T703" s="16" t="s">
        <v>4629</v>
      </c>
      <c r="U703" s="16"/>
      <c r="V703" s="16">
        <f>VALUE(SUBSTITUTE(Table2[[#This Row],[Progress (%)]],"%",""))</f>
        <v>0.87</v>
      </c>
      <c r="W703" s="28">
        <f>IF(Table2[[#This Row],[Progress]]&lt;1,Table2[[#This Row],[Progress]]*100,Table2[[#This Row],[Progress]])</f>
        <v>87</v>
      </c>
      <c r="X703" s="28" t="str">
        <f>Table2[[#This Row],[Column8]]&amp;"%"</f>
        <v>87%</v>
      </c>
      <c r="Y703" s="16">
        <f t="shared" si="162"/>
        <v>7</v>
      </c>
      <c r="Z70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03" s="11" t="str">
        <f>SUBSTITUTE(Table2[[#This Row],[Time_Spent (hrs)]],"minutes","")</f>
        <v xml:space="preserve">120 </v>
      </c>
      <c r="AB703" s="41">
        <f>AA703/60</f>
        <v>2</v>
      </c>
    </row>
    <row r="704" spans="1:28" ht="22.2" customHeight="1" x14ac:dyDescent="0.25">
      <c r="A704" s="11" t="s">
        <v>1724</v>
      </c>
      <c r="B704" s="11" t="s">
        <v>3521</v>
      </c>
      <c r="C704" s="11" t="s">
        <v>1725</v>
      </c>
      <c r="D704" s="11" t="s">
        <v>69</v>
      </c>
      <c r="E704" s="11" t="s">
        <v>23</v>
      </c>
      <c r="F704" s="12">
        <f>32</f>
        <v>32</v>
      </c>
      <c r="G704" s="13">
        <v>44808</v>
      </c>
      <c r="H704" s="11" t="s">
        <v>156</v>
      </c>
      <c r="I704" s="11" t="s">
        <v>98</v>
      </c>
      <c r="J704" s="14">
        <v>0.44</v>
      </c>
      <c r="K704" s="11">
        <v>1.5</v>
      </c>
      <c r="L704" s="11" t="s">
        <v>33</v>
      </c>
      <c r="M704" s="11">
        <v>5</v>
      </c>
      <c r="N704" s="15">
        <v>44660</v>
      </c>
      <c r="O704" s="16" t="s">
        <v>5014</v>
      </c>
      <c r="P704" s="16"/>
      <c r="Q704" s="16"/>
      <c r="R704" s="16"/>
      <c r="S704" s="16"/>
      <c r="T704" s="16"/>
      <c r="U704" s="16"/>
      <c r="V704" s="16">
        <f>VALUE(SUBSTITUTE(Table2[[#This Row],[Progress (%)]],"%",""))</f>
        <v>0.44</v>
      </c>
      <c r="W704" s="28">
        <f>IF(Table2[[#This Row],[Progress]]&lt;1,Table2[[#This Row],[Progress]]*100,Table2[[#This Row],[Progress]])</f>
        <v>44</v>
      </c>
      <c r="X704" s="28" t="str">
        <f>Table2[[#This Row],[Column8]]&amp;"%"</f>
        <v>44%</v>
      </c>
      <c r="Y704" s="16">
        <f t="shared" si="162"/>
        <v>2</v>
      </c>
      <c r="Z70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04" s="11" t="str">
        <f>SUBSTITUTE(Table2[[#This Row],[Time_Spent (hrs)]],"mins","")</f>
        <v>1.5</v>
      </c>
      <c r="AB704" s="41" t="str">
        <f>AA704</f>
        <v>1.5</v>
      </c>
    </row>
    <row r="705" spans="1:28" ht="22.2" customHeight="1" x14ac:dyDescent="0.25">
      <c r="A705" s="11" t="s">
        <v>1726</v>
      </c>
      <c r="B705" s="11" t="s">
        <v>3522</v>
      </c>
      <c r="C705" s="11" t="s">
        <v>1727</v>
      </c>
      <c r="D705" s="11" t="s">
        <v>69</v>
      </c>
      <c r="E705" s="11" t="s">
        <v>64</v>
      </c>
      <c r="F705" s="12">
        <v>26</v>
      </c>
      <c r="G705" s="13" t="s">
        <v>1728</v>
      </c>
      <c r="H705" s="11" t="s">
        <v>46</v>
      </c>
      <c r="I705" s="11" t="s">
        <v>47</v>
      </c>
      <c r="J705" s="14">
        <v>0.54</v>
      </c>
      <c r="K705" s="11" t="s">
        <v>50</v>
      </c>
      <c r="L705" s="11" t="s">
        <v>33</v>
      </c>
      <c r="M705" s="11">
        <v>2</v>
      </c>
      <c r="N705" s="15">
        <v>44823</v>
      </c>
      <c r="O705" s="16" t="s">
        <v>4859</v>
      </c>
      <c r="P705" s="16" t="s">
        <v>4601</v>
      </c>
      <c r="Q705" s="16" t="s">
        <v>4602</v>
      </c>
      <c r="R705" s="16" t="s">
        <v>4603</v>
      </c>
      <c r="S705" s="16"/>
      <c r="T705" s="16"/>
      <c r="U705" s="16"/>
      <c r="V705" s="16">
        <f>VALUE(SUBSTITUTE(Table2[[#This Row],[Progress (%)]],"%",""))</f>
        <v>0.54</v>
      </c>
      <c r="W705" s="28">
        <f>IF(Table2[[#This Row],[Progress]]&lt;1,Table2[[#This Row],[Progress]]*100,Table2[[#This Row],[Progress]])</f>
        <v>54</v>
      </c>
      <c r="X705" s="28" t="str">
        <f>Table2[[#This Row],[Column8]]&amp;"%"</f>
        <v>54%</v>
      </c>
      <c r="Y705" s="16">
        <f t="shared" si="162"/>
        <v>5</v>
      </c>
      <c r="Z70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05" s="11" t="str">
        <f>SUBSTITUTE(Table2[[#This Row],[Time_Spent (hrs)]],"minutes","")</f>
        <v xml:space="preserve">120 </v>
      </c>
      <c r="AB705" s="41">
        <f t="shared" ref="AB705:AB708" si="177">AA705/60</f>
        <v>2</v>
      </c>
    </row>
    <row r="706" spans="1:28" ht="22.2" customHeight="1" x14ac:dyDescent="0.25">
      <c r="A706" s="11" t="s">
        <v>1729</v>
      </c>
      <c r="B706" s="11" t="s">
        <v>3523</v>
      </c>
      <c r="C706" s="11" t="s">
        <v>1730</v>
      </c>
      <c r="D706" s="11" t="s">
        <v>69</v>
      </c>
      <c r="E706" s="11" t="s">
        <v>64</v>
      </c>
      <c r="F706" s="12">
        <f>32</f>
        <v>32</v>
      </c>
      <c r="G706" s="13" t="s">
        <v>1731</v>
      </c>
      <c r="H706" s="11" t="s">
        <v>97</v>
      </c>
      <c r="I706" s="11" t="s">
        <v>98</v>
      </c>
      <c r="J706" s="14">
        <v>0.01</v>
      </c>
      <c r="K706" s="11" t="s">
        <v>20</v>
      </c>
      <c r="L706" s="11" t="s">
        <v>33</v>
      </c>
      <c r="M706" s="11">
        <v>6</v>
      </c>
      <c r="N706" s="15">
        <v>45588</v>
      </c>
      <c r="O706" s="16" t="s">
        <v>4378</v>
      </c>
      <c r="P706" s="16" t="s">
        <v>4379</v>
      </c>
      <c r="Q706" s="16" t="s">
        <v>4380</v>
      </c>
      <c r="R706" s="16" t="s">
        <v>4841</v>
      </c>
      <c r="S706" s="16" t="s">
        <v>4808</v>
      </c>
      <c r="T706" s="16" t="s">
        <v>4809</v>
      </c>
      <c r="U706" s="16"/>
      <c r="V706" s="16">
        <f>VALUE(SUBSTITUTE(Table2[[#This Row],[Progress (%)]],"%",""))</f>
        <v>0.01</v>
      </c>
      <c r="W706" s="28">
        <f>IF(Table2[[#This Row],[Progress]]&lt;1,Table2[[#This Row],[Progress]]*100,Table2[[#This Row],[Progress]])</f>
        <v>1</v>
      </c>
      <c r="X706" s="28" t="str">
        <f>Table2[[#This Row],[Column8]]&amp;"%"</f>
        <v>1%</v>
      </c>
      <c r="Y706" s="16">
        <f t="shared" ref="Y706:Y769" si="178">COUNTA(N706:U706)</f>
        <v>7</v>
      </c>
      <c r="Z70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06" s="11" t="str">
        <f>SUBSTITUTE(Table2[[#This Row],[Time_Spent (hrs)]],"mins","")</f>
        <v xml:space="preserve">90 </v>
      </c>
      <c r="AB706" s="41">
        <f t="shared" si="177"/>
        <v>1.5</v>
      </c>
    </row>
    <row r="707" spans="1:28" ht="22.2" customHeight="1" x14ac:dyDescent="0.25">
      <c r="A707" s="11" t="s">
        <v>1732</v>
      </c>
      <c r="B707" s="11" t="s">
        <v>3524</v>
      </c>
      <c r="C707" s="11" t="s">
        <v>1733</v>
      </c>
      <c r="D707" s="11" t="s">
        <v>16</v>
      </c>
      <c r="E707" s="11" t="s">
        <v>23</v>
      </c>
      <c r="F707" s="18">
        <f>32</f>
        <v>32</v>
      </c>
      <c r="G707" s="13">
        <v>44749</v>
      </c>
      <c r="H707" s="11" t="s">
        <v>156</v>
      </c>
      <c r="I707" s="11" t="s">
        <v>98</v>
      </c>
      <c r="J707" s="14">
        <v>0.24</v>
      </c>
      <c r="K707" s="11" t="s">
        <v>50</v>
      </c>
      <c r="L707" s="11" t="s">
        <v>33</v>
      </c>
      <c r="M707" s="11">
        <v>2</v>
      </c>
      <c r="N707" s="15">
        <v>44749</v>
      </c>
      <c r="O707" s="16" t="s">
        <v>4714</v>
      </c>
      <c r="P707" s="16" t="s">
        <v>4715</v>
      </c>
      <c r="Q707" s="16"/>
      <c r="R707" s="16"/>
      <c r="S707" s="16"/>
      <c r="T707" s="16"/>
      <c r="U707" s="16"/>
      <c r="V707" s="16">
        <f>VALUE(SUBSTITUTE(Table2[[#This Row],[Progress (%)]],"%",""))</f>
        <v>0.24</v>
      </c>
      <c r="W707" s="28">
        <f>IF(Table2[[#This Row],[Progress]]&lt;1,Table2[[#This Row],[Progress]]*100,Table2[[#This Row],[Progress]])</f>
        <v>24</v>
      </c>
      <c r="X707" s="28" t="str">
        <f>Table2[[#This Row],[Column8]]&amp;"%"</f>
        <v>24%</v>
      </c>
      <c r="Y707" s="16">
        <f t="shared" si="178"/>
        <v>3</v>
      </c>
      <c r="Z70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07" s="11" t="str">
        <f>SUBSTITUTE(Table2[[#This Row],[Time_Spent (hrs)]],"minutes","")</f>
        <v xml:space="preserve">120 </v>
      </c>
      <c r="AB707" s="41">
        <f t="shared" si="177"/>
        <v>2</v>
      </c>
    </row>
    <row r="708" spans="1:28" ht="22.2" customHeight="1" x14ac:dyDescent="0.25">
      <c r="A708" s="11" t="s">
        <v>1734</v>
      </c>
      <c r="B708" s="11" t="s">
        <v>3525</v>
      </c>
      <c r="C708" s="11" t="s">
        <v>1735</v>
      </c>
      <c r="D708" s="11" t="s">
        <v>69</v>
      </c>
      <c r="E708" s="11" t="s">
        <v>23</v>
      </c>
      <c r="F708" s="18">
        <f>32</f>
        <v>32</v>
      </c>
      <c r="G708" s="13">
        <v>44839</v>
      </c>
      <c r="H708" s="11" t="s">
        <v>156</v>
      </c>
      <c r="I708" s="11" t="s">
        <v>98</v>
      </c>
      <c r="J708" s="14">
        <v>0.65</v>
      </c>
      <c r="K708" s="11" t="s">
        <v>50</v>
      </c>
      <c r="L708" s="11" t="s">
        <v>33</v>
      </c>
      <c r="M708" s="11">
        <v>4</v>
      </c>
      <c r="N708" s="15">
        <v>44691</v>
      </c>
      <c r="O708" s="16" t="s">
        <v>4186</v>
      </c>
      <c r="P708" s="16" t="s">
        <v>4670</v>
      </c>
      <c r="Q708" s="16" t="s">
        <v>4671</v>
      </c>
      <c r="R708" s="16" t="s">
        <v>4650</v>
      </c>
      <c r="S708" s="16" t="s">
        <v>4098</v>
      </c>
      <c r="T708" s="16"/>
      <c r="U708" s="16"/>
      <c r="V708" s="16">
        <f>VALUE(SUBSTITUTE(Table2[[#This Row],[Progress (%)]],"%",""))</f>
        <v>0.65</v>
      </c>
      <c r="W708" s="28">
        <f>IF(Table2[[#This Row],[Progress]]&lt;1,Table2[[#This Row],[Progress]]*100,Table2[[#This Row],[Progress]])</f>
        <v>65</v>
      </c>
      <c r="X708" s="28" t="str">
        <f>Table2[[#This Row],[Column8]]&amp;"%"</f>
        <v>65%</v>
      </c>
      <c r="Y708" s="16">
        <f t="shared" si="178"/>
        <v>6</v>
      </c>
      <c r="Z70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08" s="11" t="str">
        <f>SUBSTITUTE(Table2[[#This Row],[Time_Spent (hrs)]],"minutes","")</f>
        <v xml:space="preserve">120 </v>
      </c>
      <c r="AB708" s="41">
        <f t="shared" si="177"/>
        <v>2</v>
      </c>
    </row>
    <row r="709" spans="1:28" ht="22.2" customHeight="1" x14ac:dyDescent="0.25">
      <c r="A709" s="11" t="s">
        <v>1736</v>
      </c>
      <c r="B709" s="11" t="s">
        <v>3526</v>
      </c>
      <c r="C709" s="11" t="s">
        <v>1737</v>
      </c>
      <c r="D709" s="11" t="s">
        <v>69</v>
      </c>
      <c r="E709" s="11" t="s">
        <v>56</v>
      </c>
      <c r="F709" s="12">
        <v>31</v>
      </c>
      <c r="G709" s="13">
        <v>45018</v>
      </c>
      <c r="H709" s="11" t="s">
        <v>31</v>
      </c>
      <c r="I709" s="11" t="s">
        <v>32</v>
      </c>
      <c r="J709" s="14">
        <v>0.84</v>
      </c>
      <c r="K709" s="11">
        <v>1.5</v>
      </c>
      <c r="L709" s="11" t="s">
        <v>33</v>
      </c>
      <c r="M709" s="17"/>
      <c r="N709" s="15">
        <v>44961</v>
      </c>
      <c r="O709" s="16" t="s">
        <v>4103</v>
      </c>
      <c r="P709" s="16" t="s">
        <v>4321</v>
      </c>
      <c r="Q709" s="16"/>
      <c r="R709" s="16"/>
      <c r="S709" s="16"/>
      <c r="T709" s="16"/>
      <c r="U709" s="16"/>
      <c r="V709" s="16">
        <f>VALUE(SUBSTITUTE(Table2[[#This Row],[Progress (%)]],"%",""))</f>
        <v>0.84</v>
      </c>
      <c r="W709" s="28">
        <f>IF(Table2[[#This Row],[Progress]]&lt;1,Table2[[#This Row],[Progress]]*100,Table2[[#This Row],[Progress]])</f>
        <v>84</v>
      </c>
      <c r="X709" s="28" t="str">
        <f>Table2[[#This Row],[Column8]]&amp;"%"</f>
        <v>84%</v>
      </c>
      <c r="Y709" s="16">
        <f t="shared" si="178"/>
        <v>3</v>
      </c>
      <c r="Z70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09" s="11" t="str">
        <f>SUBSTITUTE(Table2[[#This Row],[Time_Spent (hrs)]],"mins","")</f>
        <v>1.5</v>
      </c>
      <c r="AB709" s="41" t="str">
        <f t="shared" ref="AB709:AB710" si="179">AA709</f>
        <v>1.5</v>
      </c>
    </row>
    <row r="710" spans="1:28" ht="22.2" customHeight="1" x14ac:dyDescent="0.25">
      <c r="A710" s="11" t="s">
        <v>1738</v>
      </c>
      <c r="B710" s="11" t="s">
        <v>3527</v>
      </c>
      <c r="C710" s="11" t="s">
        <v>1739</v>
      </c>
      <c r="D710" s="11" t="s">
        <v>16</v>
      </c>
      <c r="E710" s="11" t="s">
        <v>23</v>
      </c>
      <c r="F710" s="18">
        <f>32</f>
        <v>32</v>
      </c>
      <c r="G710" s="13" t="s">
        <v>1740</v>
      </c>
      <c r="H710" s="11" t="s">
        <v>42</v>
      </c>
      <c r="I710" s="11" t="s">
        <v>32</v>
      </c>
      <c r="J710" s="14">
        <v>0.01</v>
      </c>
      <c r="K710" s="11">
        <v>1.5</v>
      </c>
      <c r="L710" s="11" t="s">
        <v>27</v>
      </c>
      <c r="M710" s="17"/>
      <c r="N710" s="15">
        <v>44882</v>
      </c>
      <c r="O710" s="16" t="s">
        <v>5015</v>
      </c>
      <c r="P710" s="16" t="s">
        <v>4965</v>
      </c>
      <c r="Q710" s="16" t="s">
        <v>4966</v>
      </c>
      <c r="R710" s="16" t="s">
        <v>4967</v>
      </c>
      <c r="S710" s="16"/>
      <c r="T710" s="16"/>
      <c r="U710" s="16"/>
      <c r="V710" s="16">
        <f>VALUE(SUBSTITUTE(Table2[[#This Row],[Progress (%)]],"%",""))</f>
        <v>0.01</v>
      </c>
      <c r="W710" s="28">
        <f>IF(Table2[[#This Row],[Progress]]&lt;1,Table2[[#This Row],[Progress]]*100,Table2[[#This Row],[Progress]])</f>
        <v>1</v>
      </c>
      <c r="X710" s="28" t="str">
        <f>Table2[[#This Row],[Column8]]&amp;"%"</f>
        <v>1%</v>
      </c>
      <c r="Y710" s="16">
        <f t="shared" si="178"/>
        <v>5</v>
      </c>
      <c r="Z7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10" s="11" t="str">
        <f>SUBSTITUTE(Table2[[#This Row],[Time_Spent (hrs)]],"mins","")</f>
        <v>1.5</v>
      </c>
      <c r="AB710" s="41" t="str">
        <f t="shared" si="179"/>
        <v>1.5</v>
      </c>
    </row>
    <row r="711" spans="1:28" ht="22.2" customHeight="1" x14ac:dyDescent="0.25">
      <c r="A711" s="11" t="s">
        <v>1741</v>
      </c>
      <c r="B711" s="11" t="s">
        <v>3528</v>
      </c>
      <c r="C711" s="11" t="s">
        <v>1742</v>
      </c>
      <c r="D711" s="11" t="s">
        <v>69</v>
      </c>
      <c r="E711" s="11" t="s">
        <v>56</v>
      </c>
      <c r="F711" s="12">
        <f>32</f>
        <v>32</v>
      </c>
      <c r="G711" s="13">
        <v>45231</v>
      </c>
      <c r="H711" s="11" t="s">
        <v>25</v>
      </c>
      <c r="I711" s="11" t="s">
        <v>26</v>
      </c>
      <c r="J711" s="14">
        <v>0.26</v>
      </c>
      <c r="K711" s="11" t="s">
        <v>20</v>
      </c>
      <c r="L711" s="11" t="s">
        <v>33</v>
      </c>
      <c r="M711" s="11">
        <v>5</v>
      </c>
      <c r="N711" s="15">
        <v>44937</v>
      </c>
      <c r="O711" s="16" t="s">
        <v>4612</v>
      </c>
      <c r="P711" s="16" t="s">
        <v>4876</v>
      </c>
      <c r="Q711" s="16" t="s">
        <v>4877</v>
      </c>
      <c r="R711" s="16" t="s">
        <v>5016</v>
      </c>
      <c r="S711" s="16" t="s">
        <v>4977</v>
      </c>
      <c r="T711" s="16"/>
      <c r="U711" s="16"/>
      <c r="V711" s="16">
        <f>VALUE(SUBSTITUTE(Table2[[#This Row],[Progress (%)]],"%",""))</f>
        <v>0.26</v>
      </c>
      <c r="W711" s="28">
        <f>IF(Table2[[#This Row],[Progress]]&lt;1,Table2[[#This Row],[Progress]]*100,Table2[[#This Row],[Progress]])</f>
        <v>26</v>
      </c>
      <c r="X711" s="28" t="str">
        <f>Table2[[#This Row],[Column8]]&amp;"%"</f>
        <v>26%</v>
      </c>
      <c r="Y711" s="16">
        <f t="shared" si="178"/>
        <v>6</v>
      </c>
      <c r="Z7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11" s="11" t="str">
        <f>SUBSTITUTE(Table2[[#This Row],[Time_Spent (hrs)]],"mins","")</f>
        <v xml:space="preserve">90 </v>
      </c>
      <c r="AB711" s="41">
        <f>AA711/60</f>
        <v>1.5</v>
      </c>
    </row>
    <row r="712" spans="1:28" ht="22.2" customHeight="1" x14ac:dyDescent="0.25">
      <c r="A712" s="11" t="s">
        <v>1743</v>
      </c>
      <c r="B712" s="11" t="s">
        <v>3529</v>
      </c>
      <c r="C712" s="11" t="s">
        <v>1744</v>
      </c>
      <c r="D712" s="11" t="s">
        <v>16</v>
      </c>
      <c r="E712" s="11" t="s">
        <v>23</v>
      </c>
      <c r="F712" s="12">
        <v>41</v>
      </c>
      <c r="G712" s="13" t="s">
        <v>1745</v>
      </c>
      <c r="H712" s="11" t="s">
        <v>156</v>
      </c>
      <c r="I712" s="11" t="s">
        <v>98</v>
      </c>
      <c r="J712" s="14">
        <v>0.69</v>
      </c>
      <c r="K712" s="11">
        <v>1.5</v>
      </c>
      <c r="L712" s="11" t="s">
        <v>33</v>
      </c>
      <c r="M712" s="11">
        <v>5</v>
      </c>
      <c r="N712" s="15">
        <v>44925</v>
      </c>
      <c r="O712" s="16" t="s">
        <v>4990</v>
      </c>
      <c r="P712" s="16" t="s">
        <v>5017</v>
      </c>
      <c r="Q712" s="16" t="s">
        <v>5018</v>
      </c>
      <c r="R712" s="16" t="s">
        <v>5019</v>
      </c>
      <c r="S712" s="16" t="s">
        <v>4857</v>
      </c>
      <c r="T712" s="16" t="s">
        <v>4751</v>
      </c>
      <c r="U712" s="16" t="s">
        <v>4752</v>
      </c>
      <c r="V712" s="16">
        <f>VALUE(SUBSTITUTE(Table2[[#This Row],[Progress (%)]],"%",""))</f>
        <v>0.69</v>
      </c>
      <c r="W712" s="28">
        <f>IF(Table2[[#This Row],[Progress]]&lt;1,Table2[[#This Row],[Progress]]*100,Table2[[#This Row],[Progress]])</f>
        <v>69</v>
      </c>
      <c r="X712" s="28" t="str">
        <f>Table2[[#This Row],[Column8]]&amp;"%"</f>
        <v>69%</v>
      </c>
      <c r="Y712" s="16">
        <f t="shared" si="178"/>
        <v>8</v>
      </c>
      <c r="Z7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712" s="11" t="str">
        <f>SUBSTITUTE(Table2[[#This Row],[Time_Spent (hrs)]],"mins","")</f>
        <v>1.5</v>
      </c>
      <c r="AB712" s="41" t="str">
        <f>AA712</f>
        <v>1.5</v>
      </c>
    </row>
    <row r="713" spans="1:28" ht="22.2" customHeight="1" x14ac:dyDescent="0.25">
      <c r="A713" s="11" t="s">
        <v>1746</v>
      </c>
      <c r="B713" s="11" t="s">
        <v>3530</v>
      </c>
      <c r="C713" s="11" t="s">
        <v>1747</v>
      </c>
      <c r="D713" s="11" t="s">
        <v>69</v>
      </c>
      <c r="E713" s="11" t="s">
        <v>56</v>
      </c>
      <c r="F713" s="18">
        <f>32</f>
        <v>32</v>
      </c>
      <c r="G713" s="13" t="s">
        <v>295</v>
      </c>
      <c r="H713" s="11" t="s">
        <v>79</v>
      </c>
      <c r="I713" s="11" t="s">
        <v>47</v>
      </c>
      <c r="J713" s="14">
        <v>0.46</v>
      </c>
      <c r="K713" s="11">
        <v>45</v>
      </c>
      <c r="L713" s="11" t="s">
        <v>27</v>
      </c>
      <c r="M713" s="11">
        <v>4</v>
      </c>
      <c r="N713" s="15">
        <v>45228</v>
      </c>
      <c r="O713" s="16" t="s">
        <v>4285</v>
      </c>
      <c r="P713" s="16" t="s">
        <v>4852</v>
      </c>
      <c r="Q713" s="16" t="s">
        <v>4853</v>
      </c>
      <c r="R713" s="16" t="s">
        <v>4276</v>
      </c>
      <c r="S713" s="16"/>
      <c r="T713" s="16"/>
      <c r="U713" s="16"/>
      <c r="V713" s="16">
        <f>VALUE(SUBSTITUTE(Table2[[#This Row],[Progress (%)]],"%",""))</f>
        <v>0.46</v>
      </c>
      <c r="W713" s="28">
        <f>IF(Table2[[#This Row],[Progress]]&lt;1,Table2[[#This Row],[Progress]]*100,Table2[[#This Row],[Progress]])</f>
        <v>46</v>
      </c>
      <c r="X713" s="28" t="str">
        <f>Table2[[#This Row],[Column8]]&amp;"%"</f>
        <v>46%</v>
      </c>
      <c r="Y713" s="16">
        <f t="shared" si="178"/>
        <v>5</v>
      </c>
      <c r="Z7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13" s="11" t="str">
        <f>SUBSTITUTE(Table2[[#This Row],[Time_Spent (hrs)]],"mins","")</f>
        <v>45</v>
      </c>
      <c r="AB713" s="41">
        <f>AA713/60</f>
        <v>0.75</v>
      </c>
    </row>
    <row r="714" spans="1:28" ht="22.2" customHeight="1" x14ac:dyDescent="0.25">
      <c r="A714" s="11" t="s">
        <v>1748</v>
      </c>
      <c r="B714" s="11" t="s">
        <v>3531</v>
      </c>
      <c r="C714" s="11" t="s">
        <v>1749</v>
      </c>
      <c r="D714" s="11" t="s">
        <v>16</v>
      </c>
      <c r="E714" s="11" t="s">
        <v>56</v>
      </c>
      <c r="F714" s="12">
        <f>32</f>
        <v>32</v>
      </c>
      <c r="G714" s="13" t="s">
        <v>774</v>
      </c>
      <c r="H714" s="11" t="s">
        <v>18</v>
      </c>
      <c r="I714" s="11" t="s">
        <v>19</v>
      </c>
      <c r="J714" s="14">
        <v>0.37</v>
      </c>
      <c r="K714" s="11" t="s">
        <v>38</v>
      </c>
      <c r="L714" s="11" t="s">
        <v>27</v>
      </c>
      <c r="M714" s="11">
        <v>1</v>
      </c>
      <c r="N714" s="15">
        <v>44939</v>
      </c>
      <c r="O714" s="16" t="s">
        <v>5018</v>
      </c>
      <c r="P714" s="16" t="s">
        <v>5019</v>
      </c>
      <c r="Q714" s="16" t="s">
        <v>4857</v>
      </c>
      <c r="R714" s="16" t="s">
        <v>4751</v>
      </c>
      <c r="S714" s="16"/>
      <c r="T714" s="16"/>
      <c r="U714" s="16"/>
      <c r="V714" s="16">
        <f>VALUE(SUBSTITUTE(Table2[[#This Row],[Progress (%)]],"%",""))</f>
        <v>0.37</v>
      </c>
      <c r="W714" s="28">
        <f>IF(Table2[[#This Row],[Progress]]&lt;1,Table2[[#This Row],[Progress]]*100,Table2[[#This Row],[Progress]])</f>
        <v>37</v>
      </c>
      <c r="X714" s="28" t="str">
        <f>Table2[[#This Row],[Column8]]&amp;"%"</f>
        <v>37%</v>
      </c>
      <c r="Y714" s="16">
        <f t="shared" si="178"/>
        <v>5</v>
      </c>
      <c r="Z7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14" s="11" t="str">
        <f>SUBSTITUTE(Table2[[#This Row],[Time_Spent (hrs)]],"hour","")</f>
        <v xml:space="preserve">1 </v>
      </c>
      <c r="AB714" s="41" t="str">
        <f>AA714</f>
        <v xml:space="preserve">1 </v>
      </c>
    </row>
    <row r="715" spans="1:28" ht="22.2" customHeight="1" x14ac:dyDescent="0.25">
      <c r="A715" s="11" t="s">
        <v>1750</v>
      </c>
      <c r="B715" s="11" t="s">
        <v>3532</v>
      </c>
      <c r="C715" s="11" t="s">
        <v>1751</v>
      </c>
      <c r="D715" s="11" t="s">
        <v>69</v>
      </c>
      <c r="E715" s="11" t="s">
        <v>23</v>
      </c>
      <c r="F715" s="12">
        <f>32</f>
        <v>32</v>
      </c>
      <c r="G715" s="13" t="s">
        <v>1752</v>
      </c>
      <c r="H715" s="11" t="s">
        <v>18</v>
      </c>
      <c r="I715" s="11" t="s">
        <v>19</v>
      </c>
      <c r="J715" s="14">
        <v>0.99</v>
      </c>
      <c r="K715" s="11">
        <v>45</v>
      </c>
      <c r="L715" s="11" t="s">
        <v>33</v>
      </c>
      <c r="M715" s="11">
        <v>4</v>
      </c>
      <c r="N715" s="15">
        <v>44945</v>
      </c>
      <c r="O715" s="16" t="s">
        <v>5001</v>
      </c>
      <c r="P715" s="16" t="s">
        <v>5002</v>
      </c>
      <c r="Q715" s="16" t="s">
        <v>5003</v>
      </c>
      <c r="R715" s="16" t="s">
        <v>5020</v>
      </c>
      <c r="S715" s="16" t="s">
        <v>5021</v>
      </c>
      <c r="T715" s="16" t="s">
        <v>5022</v>
      </c>
      <c r="U715" s="16" t="s">
        <v>4049</v>
      </c>
      <c r="V715" s="16">
        <f>VALUE(SUBSTITUTE(Table2[[#This Row],[Progress (%)]],"%",""))</f>
        <v>0.99</v>
      </c>
      <c r="W715" s="28">
        <f>IF(Table2[[#This Row],[Progress]]&lt;1,Table2[[#This Row],[Progress]]*100,Table2[[#This Row],[Progress]])</f>
        <v>99</v>
      </c>
      <c r="X715" s="28" t="str">
        <f>Table2[[#This Row],[Column8]]&amp;"%"</f>
        <v>99%</v>
      </c>
      <c r="Y715" s="16">
        <f t="shared" si="178"/>
        <v>8</v>
      </c>
      <c r="Z7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15" s="11" t="str">
        <f>SUBSTITUTE(Table2[[#This Row],[Time_Spent (hrs)]],"mins","")</f>
        <v>45</v>
      </c>
      <c r="AB715" s="41">
        <f t="shared" ref="AB715:AB716" si="180">AA715/60</f>
        <v>0.75</v>
      </c>
    </row>
    <row r="716" spans="1:28" ht="22.2" customHeight="1" x14ac:dyDescent="0.25">
      <c r="A716" s="11" t="s">
        <v>1753</v>
      </c>
      <c r="B716" s="11" t="s">
        <v>3533</v>
      </c>
      <c r="C716" s="11" t="s">
        <v>1754</v>
      </c>
      <c r="D716" s="11" t="s">
        <v>69</v>
      </c>
      <c r="E716" s="11" t="s">
        <v>23</v>
      </c>
      <c r="F716" s="12">
        <v>21</v>
      </c>
      <c r="G716" s="13" t="s">
        <v>210</v>
      </c>
      <c r="H716" s="11" t="s">
        <v>37</v>
      </c>
      <c r="I716" s="11" t="s">
        <v>19</v>
      </c>
      <c r="J716" s="14">
        <v>0.67</v>
      </c>
      <c r="K716" s="11">
        <v>45</v>
      </c>
      <c r="L716" s="11" t="s">
        <v>27</v>
      </c>
      <c r="M716" s="11">
        <v>3</v>
      </c>
      <c r="N716" s="15">
        <v>45670</v>
      </c>
      <c r="O716" s="16" t="s">
        <v>4210</v>
      </c>
      <c r="P716" s="16" t="s">
        <v>4211</v>
      </c>
      <c r="Q716" s="16" t="s">
        <v>4212</v>
      </c>
      <c r="R716" s="16" t="s">
        <v>4213</v>
      </c>
      <c r="S716" s="16" t="s">
        <v>4608</v>
      </c>
      <c r="T716" s="16" t="s">
        <v>4208</v>
      </c>
      <c r="U716" s="16" t="s">
        <v>4209</v>
      </c>
      <c r="V716" s="16">
        <f>VALUE(SUBSTITUTE(Table2[[#This Row],[Progress (%)]],"%",""))</f>
        <v>0.67</v>
      </c>
      <c r="W716" s="28">
        <f>IF(Table2[[#This Row],[Progress]]&lt;1,Table2[[#This Row],[Progress]]*100,Table2[[#This Row],[Progress]])</f>
        <v>67</v>
      </c>
      <c r="X716" s="28" t="str">
        <f>Table2[[#This Row],[Column8]]&amp;"%"</f>
        <v>67%</v>
      </c>
      <c r="Y716" s="16">
        <f t="shared" si="178"/>
        <v>8</v>
      </c>
      <c r="Z7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716" s="11" t="str">
        <f>SUBSTITUTE(Table2[[#This Row],[Time_Spent (hrs)]],"mins","")</f>
        <v>45</v>
      </c>
      <c r="AB716" s="41">
        <f t="shared" si="180"/>
        <v>0.75</v>
      </c>
    </row>
    <row r="717" spans="1:28" ht="22.2" customHeight="1" x14ac:dyDescent="0.25">
      <c r="A717" s="11" t="s">
        <v>1755</v>
      </c>
      <c r="B717" s="11" t="s">
        <v>3534</v>
      </c>
      <c r="C717" s="11" t="s">
        <v>1756</v>
      </c>
      <c r="D717" s="11" t="s">
        <v>16</v>
      </c>
      <c r="E717" s="11" t="s">
        <v>64</v>
      </c>
      <c r="F717" s="12">
        <v>35</v>
      </c>
      <c r="G717" s="13" t="s">
        <v>1757</v>
      </c>
      <c r="H717" s="11" t="s">
        <v>111</v>
      </c>
      <c r="I717" s="11" t="s">
        <v>98</v>
      </c>
      <c r="J717" s="14">
        <v>0.35</v>
      </c>
      <c r="K717" s="11" t="s">
        <v>38</v>
      </c>
      <c r="L717" s="11" t="s">
        <v>27</v>
      </c>
      <c r="M717" s="11">
        <v>2</v>
      </c>
      <c r="N717" s="15">
        <v>45671</v>
      </c>
      <c r="O717" s="16"/>
      <c r="P717" s="16"/>
      <c r="Q717" s="16"/>
      <c r="R717" s="16"/>
      <c r="S717" s="16"/>
      <c r="T717" s="16"/>
      <c r="U717" s="16"/>
      <c r="V717" s="16">
        <f>VALUE(SUBSTITUTE(Table2[[#This Row],[Progress (%)]],"%",""))</f>
        <v>0.35</v>
      </c>
      <c r="W717" s="28">
        <f>IF(Table2[[#This Row],[Progress]]&lt;1,Table2[[#This Row],[Progress]]*100,Table2[[#This Row],[Progress]])</f>
        <v>35</v>
      </c>
      <c r="X717" s="28" t="str">
        <f>Table2[[#This Row],[Column8]]&amp;"%"</f>
        <v>35%</v>
      </c>
      <c r="Y717" s="16">
        <f t="shared" si="178"/>
        <v>1</v>
      </c>
      <c r="Z7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17" s="11" t="str">
        <f>SUBSTITUTE(Table2[[#This Row],[Time_Spent (hrs)]],"hour","")</f>
        <v xml:space="preserve">1 </v>
      </c>
      <c r="AB717" s="41" t="str">
        <f t="shared" ref="AB717:AB718" si="181">AA717</f>
        <v xml:space="preserve">1 </v>
      </c>
    </row>
    <row r="718" spans="1:28" ht="22.2" customHeight="1" x14ac:dyDescent="0.25">
      <c r="A718" s="11" t="s">
        <v>1758</v>
      </c>
      <c r="B718" s="11" t="s">
        <v>3535</v>
      </c>
      <c r="C718" s="11" t="s">
        <v>1759</v>
      </c>
      <c r="D718" s="11" t="s">
        <v>69</v>
      </c>
      <c r="E718" s="11" t="s">
        <v>23</v>
      </c>
      <c r="F718" s="12">
        <f>32</f>
        <v>32</v>
      </c>
      <c r="G718" s="13">
        <v>44746</v>
      </c>
      <c r="H718" s="11" t="s">
        <v>53</v>
      </c>
      <c r="I718" s="11" t="s">
        <v>26</v>
      </c>
      <c r="J718" s="14">
        <v>0.7</v>
      </c>
      <c r="K718" s="11">
        <v>1.5</v>
      </c>
      <c r="L718" s="11" t="s">
        <v>27</v>
      </c>
      <c r="M718" s="11">
        <v>3</v>
      </c>
      <c r="N718" s="15">
        <v>44658</v>
      </c>
      <c r="O718" s="16" t="s">
        <v>4813</v>
      </c>
      <c r="P718" s="16" t="s">
        <v>4814</v>
      </c>
      <c r="Q718" s="16" t="s">
        <v>4815</v>
      </c>
      <c r="R718" s="16" t="s">
        <v>5023</v>
      </c>
      <c r="S718" s="16" t="s">
        <v>5024</v>
      </c>
      <c r="T718" s="16"/>
      <c r="U718" s="16"/>
      <c r="V718" s="16">
        <f>VALUE(SUBSTITUTE(Table2[[#This Row],[Progress (%)]],"%",""))</f>
        <v>0.7</v>
      </c>
      <c r="W718" s="28">
        <f>IF(Table2[[#This Row],[Progress]]&lt;1,Table2[[#This Row],[Progress]]*100,Table2[[#This Row],[Progress]])</f>
        <v>70</v>
      </c>
      <c r="X718" s="28" t="str">
        <f>Table2[[#This Row],[Column8]]&amp;"%"</f>
        <v>70%</v>
      </c>
      <c r="Y718" s="16">
        <f t="shared" si="178"/>
        <v>6</v>
      </c>
      <c r="Z7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18" s="11" t="str">
        <f>SUBSTITUTE(Table2[[#This Row],[Time_Spent (hrs)]],"mins","")</f>
        <v>1.5</v>
      </c>
      <c r="AB718" s="41" t="str">
        <f t="shared" si="181"/>
        <v>1.5</v>
      </c>
    </row>
    <row r="719" spans="1:28" ht="22.2" customHeight="1" x14ac:dyDescent="0.25">
      <c r="A719" s="11" t="s">
        <v>1760</v>
      </c>
      <c r="B719" s="11" t="s">
        <v>3536</v>
      </c>
      <c r="C719" s="11" t="s">
        <v>1761</v>
      </c>
      <c r="D719" s="11" t="s">
        <v>16</v>
      </c>
      <c r="E719" s="11" t="s">
        <v>56</v>
      </c>
      <c r="F719" s="18">
        <f>32</f>
        <v>32</v>
      </c>
      <c r="G719" s="13">
        <v>45056</v>
      </c>
      <c r="H719" s="11" t="s">
        <v>97</v>
      </c>
      <c r="I719" s="11" t="s">
        <v>98</v>
      </c>
      <c r="J719" s="14">
        <v>0.02</v>
      </c>
      <c r="K719" s="11" t="s">
        <v>20</v>
      </c>
      <c r="L719" s="11" t="s">
        <v>33</v>
      </c>
      <c r="M719" s="11">
        <v>5</v>
      </c>
      <c r="N719" s="15">
        <v>45204</v>
      </c>
      <c r="O719" s="16" t="s">
        <v>4173</v>
      </c>
      <c r="P719" s="16" t="s">
        <v>4174</v>
      </c>
      <c r="Q719" s="16" t="s">
        <v>4368</v>
      </c>
      <c r="R719" s="16" t="s">
        <v>4369</v>
      </c>
      <c r="S719" s="16"/>
      <c r="T719" s="16"/>
      <c r="U719" s="16"/>
      <c r="V719" s="16">
        <f>VALUE(SUBSTITUTE(Table2[[#This Row],[Progress (%)]],"%",""))</f>
        <v>0.02</v>
      </c>
      <c r="W719" s="28">
        <f>IF(Table2[[#This Row],[Progress]]&lt;1,Table2[[#This Row],[Progress]]*100,Table2[[#This Row],[Progress]])</f>
        <v>2</v>
      </c>
      <c r="X719" s="28" t="str">
        <f>Table2[[#This Row],[Column8]]&amp;"%"</f>
        <v>2%</v>
      </c>
      <c r="Y719" s="16">
        <f t="shared" si="178"/>
        <v>5</v>
      </c>
      <c r="Z7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19" s="11" t="str">
        <f>SUBSTITUTE(Table2[[#This Row],[Time_Spent (hrs)]],"mins","")</f>
        <v xml:space="preserve">90 </v>
      </c>
      <c r="AB719" s="41">
        <f t="shared" ref="AB719:AB720" si="182">AA719/60</f>
        <v>1.5</v>
      </c>
    </row>
    <row r="720" spans="1:28" ht="22.2" customHeight="1" x14ac:dyDescent="0.25">
      <c r="A720" s="11" t="s">
        <v>1762</v>
      </c>
      <c r="B720" s="11" t="s">
        <v>3537</v>
      </c>
      <c r="C720" s="11" t="s">
        <v>1763</v>
      </c>
      <c r="D720" s="11" t="s">
        <v>69</v>
      </c>
      <c r="E720" s="11" t="s">
        <v>41</v>
      </c>
      <c r="F720" s="12">
        <v>32</v>
      </c>
      <c r="G720" s="13">
        <v>45141</v>
      </c>
      <c r="H720" s="11" t="s">
        <v>25</v>
      </c>
      <c r="I720" s="11" t="s">
        <v>26</v>
      </c>
      <c r="J720" s="14">
        <v>0.34</v>
      </c>
      <c r="K720" s="11" t="s">
        <v>50</v>
      </c>
      <c r="L720" s="11" t="s">
        <v>33</v>
      </c>
      <c r="M720" s="11">
        <v>2</v>
      </c>
      <c r="N720" s="15">
        <v>44993</v>
      </c>
      <c r="O720" s="16" t="s">
        <v>4551</v>
      </c>
      <c r="P720" s="16" t="s">
        <v>4552</v>
      </c>
      <c r="Q720" s="16" t="s">
        <v>4410</v>
      </c>
      <c r="R720" s="16"/>
      <c r="S720" s="16"/>
      <c r="T720" s="16"/>
      <c r="U720" s="16"/>
      <c r="V720" s="16">
        <f>VALUE(SUBSTITUTE(Table2[[#This Row],[Progress (%)]],"%",""))</f>
        <v>0.34</v>
      </c>
      <c r="W720" s="28">
        <f>IF(Table2[[#This Row],[Progress]]&lt;1,Table2[[#This Row],[Progress]]*100,Table2[[#This Row],[Progress]])</f>
        <v>34</v>
      </c>
      <c r="X720" s="28" t="str">
        <f>Table2[[#This Row],[Column8]]&amp;"%"</f>
        <v>34%</v>
      </c>
      <c r="Y720" s="16">
        <f t="shared" si="178"/>
        <v>4</v>
      </c>
      <c r="Z7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20" s="11" t="str">
        <f>SUBSTITUTE(Table2[[#This Row],[Time_Spent (hrs)]],"minutes","")</f>
        <v xml:space="preserve">120 </v>
      </c>
      <c r="AB720" s="41">
        <f t="shared" si="182"/>
        <v>2</v>
      </c>
    </row>
    <row r="721" spans="1:28" ht="22.2" customHeight="1" x14ac:dyDescent="0.25">
      <c r="A721" s="11" t="s">
        <v>1764</v>
      </c>
      <c r="B721" s="11" t="s">
        <v>3538</v>
      </c>
      <c r="C721" s="11" t="s">
        <v>1765</v>
      </c>
      <c r="D721" s="11" t="s">
        <v>16</v>
      </c>
      <c r="E721" s="11" t="s">
        <v>41</v>
      </c>
      <c r="F721" s="18">
        <f>32</f>
        <v>32</v>
      </c>
      <c r="G721" s="13" t="s">
        <v>1766</v>
      </c>
      <c r="H721" s="11" t="s">
        <v>31</v>
      </c>
      <c r="I721" s="11" t="s">
        <v>32</v>
      </c>
      <c r="J721" s="14">
        <v>0.57999999999999996</v>
      </c>
      <c r="K721" s="11">
        <v>1.5</v>
      </c>
      <c r="L721" s="11" t="s">
        <v>33</v>
      </c>
      <c r="M721" s="11">
        <v>2</v>
      </c>
      <c r="N721" s="15">
        <v>45366</v>
      </c>
      <c r="O721" s="16" t="s">
        <v>4190</v>
      </c>
      <c r="P721" s="16" t="s">
        <v>4104</v>
      </c>
      <c r="Q721" s="16" t="s">
        <v>4105</v>
      </c>
      <c r="R721" s="16" t="s">
        <v>4106</v>
      </c>
      <c r="S721" s="16" t="s">
        <v>4107</v>
      </c>
      <c r="T721" s="16" t="s">
        <v>4108</v>
      </c>
      <c r="U721" s="16" t="s">
        <v>4109</v>
      </c>
      <c r="V721" s="16">
        <f>VALUE(SUBSTITUTE(Table2[[#This Row],[Progress (%)]],"%",""))</f>
        <v>0.57999999999999996</v>
      </c>
      <c r="W721" s="28">
        <f>IF(Table2[[#This Row],[Progress]]&lt;1,Table2[[#This Row],[Progress]]*100,Table2[[#This Row],[Progress]])</f>
        <v>57.999999999999993</v>
      </c>
      <c r="X721" s="28" t="str">
        <f>Table2[[#This Row],[Column8]]&amp;"%"</f>
        <v>58%</v>
      </c>
      <c r="Y721" s="16">
        <f t="shared" si="178"/>
        <v>8</v>
      </c>
      <c r="Z7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21" s="11" t="str">
        <f>SUBSTITUTE(Table2[[#This Row],[Time_Spent (hrs)]],"mins","")</f>
        <v>1.5</v>
      </c>
      <c r="AB721" s="41" t="str">
        <f t="shared" ref="AB721:AB722" si="183">AA721</f>
        <v>1.5</v>
      </c>
    </row>
    <row r="722" spans="1:28" ht="22.2" customHeight="1" x14ac:dyDescent="0.25">
      <c r="A722" s="11" t="s">
        <v>1767</v>
      </c>
      <c r="B722" s="11" t="s">
        <v>3539</v>
      </c>
      <c r="C722" s="11" t="s">
        <v>1768</v>
      </c>
      <c r="D722" s="11" t="s">
        <v>69</v>
      </c>
      <c r="E722" s="11" t="s">
        <v>56</v>
      </c>
      <c r="F722" s="12">
        <f>32</f>
        <v>32</v>
      </c>
      <c r="G722" s="13">
        <v>44573</v>
      </c>
      <c r="H722" s="11" t="s">
        <v>111</v>
      </c>
      <c r="I722" s="11" t="s">
        <v>98</v>
      </c>
      <c r="J722" s="14">
        <v>0.54</v>
      </c>
      <c r="K722" s="11">
        <v>1.5</v>
      </c>
      <c r="L722" s="11" t="s">
        <v>27</v>
      </c>
      <c r="M722" s="11">
        <v>2</v>
      </c>
      <c r="N722" s="15">
        <v>44896</v>
      </c>
      <c r="O722" s="16" t="s">
        <v>4966</v>
      </c>
      <c r="P722" s="16" t="s">
        <v>4967</v>
      </c>
      <c r="Q722" s="16" t="s">
        <v>5025</v>
      </c>
      <c r="R722" s="16"/>
      <c r="S722" s="16"/>
      <c r="T722" s="16"/>
      <c r="U722" s="16"/>
      <c r="V722" s="16">
        <f>VALUE(SUBSTITUTE(Table2[[#This Row],[Progress (%)]],"%",""))</f>
        <v>0.54</v>
      </c>
      <c r="W722" s="28">
        <f>IF(Table2[[#This Row],[Progress]]&lt;1,Table2[[#This Row],[Progress]]*100,Table2[[#This Row],[Progress]])</f>
        <v>54</v>
      </c>
      <c r="X722" s="28" t="str">
        <f>Table2[[#This Row],[Column8]]&amp;"%"</f>
        <v>54%</v>
      </c>
      <c r="Y722" s="16">
        <f t="shared" si="178"/>
        <v>4</v>
      </c>
      <c r="Z7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22" s="11" t="str">
        <f>SUBSTITUTE(Table2[[#This Row],[Time_Spent (hrs)]],"mins","")</f>
        <v>1.5</v>
      </c>
      <c r="AB722" s="41" t="str">
        <f t="shared" si="183"/>
        <v>1.5</v>
      </c>
    </row>
    <row r="723" spans="1:28" ht="22.2" customHeight="1" x14ac:dyDescent="0.25">
      <c r="A723" s="11" t="s">
        <v>1769</v>
      </c>
      <c r="B723" s="11" t="s">
        <v>3540</v>
      </c>
      <c r="C723" s="11" t="s">
        <v>1770</v>
      </c>
      <c r="D723" s="11" t="s">
        <v>69</v>
      </c>
      <c r="E723" s="11" t="s">
        <v>64</v>
      </c>
      <c r="F723" s="12">
        <v>42</v>
      </c>
      <c r="G723" s="13" t="s">
        <v>1061</v>
      </c>
      <c r="H723" s="11" t="s">
        <v>66</v>
      </c>
      <c r="I723" s="11" t="s">
        <v>26</v>
      </c>
      <c r="J723" s="14">
        <v>0.01</v>
      </c>
      <c r="K723" s="11" t="s">
        <v>50</v>
      </c>
      <c r="L723" s="11" t="s">
        <v>33</v>
      </c>
      <c r="M723" s="11">
        <v>6</v>
      </c>
      <c r="N723" s="15">
        <v>44760</v>
      </c>
      <c r="O723" s="16" t="s">
        <v>4781</v>
      </c>
      <c r="P723" s="16" t="s">
        <v>4782</v>
      </c>
      <c r="Q723" s="16" t="s">
        <v>4191</v>
      </c>
      <c r="R723" s="16" t="s">
        <v>4192</v>
      </c>
      <c r="S723" s="16" t="s">
        <v>4193</v>
      </c>
      <c r="T723" s="16" t="s">
        <v>4194</v>
      </c>
      <c r="U723" s="16"/>
      <c r="V723" s="16">
        <f>VALUE(SUBSTITUTE(Table2[[#This Row],[Progress (%)]],"%",""))</f>
        <v>0.01</v>
      </c>
      <c r="W723" s="28">
        <f>IF(Table2[[#This Row],[Progress]]&lt;1,Table2[[#This Row],[Progress]]*100,Table2[[#This Row],[Progress]])</f>
        <v>1</v>
      </c>
      <c r="X723" s="28" t="str">
        <f>Table2[[#This Row],[Column8]]&amp;"%"</f>
        <v>1%</v>
      </c>
      <c r="Y723" s="16">
        <f t="shared" si="178"/>
        <v>7</v>
      </c>
      <c r="Z7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723" s="11" t="str">
        <f>SUBSTITUTE(Table2[[#This Row],[Time_Spent (hrs)]],"minutes","")</f>
        <v xml:space="preserve">120 </v>
      </c>
      <c r="AB723" s="41">
        <f>AA723/60</f>
        <v>2</v>
      </c>
    </row>
    <row r="724" spans="1:28" ht="22.2" customHeight="1" x14ac:dyDescent="0.25">
      <c r="A724" s="11" t="s">
        <v>1771</v>
      </c>
      <c r="B724" s="11" t="s">
        <v>3541</v>
      </c>
      <c r="C724" s="11" t="s">
        <v>1772</v>
      </c>
      <c r="D724" s="11" t="s">
        <v>16</v>
      </c>
      <c r="E724" s="11" t="s">
        <v>41</v>
      </c>
      <c r="F724" s="12">
        <v>44</v>
      </c>
      <c r="G724" s="13">
        <v>45017</v>
      </c>
      <c r="H724" s="11" t="s">
        <v>66</v>
      </c>
      <c r="I724" s="11" t="s">
        <v>26</v>
      </c>
      <c r="J724" s="14">
        <v>0.43</v>
      </c>
      <c r="K724" s="11">
        <v>1.5</v>
      </c>
      <c r="L724" s="11" t="s">
        <v>33</v>
      </c>
      <c r="M724" s="11">
        <v>6</v>
      </c>
      <c r="N724" s="19">
        <v>45017</v>
      </c>
      <c r="O724" s="16"/>
      <c r="P724" s="16"/>
      <c r="Q724" s="16"/>
      <c r="R724" s="16"/>
      <c r="S724" s="16"/>
      <c r="T724" s="16"/>
      <c r="U724" s="16"/>
      <c r="V724" s="16">
        <f>VALUE(SUBSTITUTE(Table2[[#This Row],[Progress (%)]],"%",""))</f>
        <v>0.43</v>
      </c>
      <c r="W724" s="28">
        <f>IF(Table2[[#This Row],[Progress]]&lt;1,Table2[[#This Row],[Progress]]*100,Table2[[#This Row],[Progress]])</f>
        <v>43</v>
      </c>
      <c r="X724" s="28" t="str">
        <f>Table2[[#This Row],[Column8]]&amp;"%"</f>
        <v>43%</v>
      </c>
      <c r="Y724" s="16">
        <f t="shared" si="178"/>
        <v>1</v>
      </c>
      <c r="Z7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724" s="11" t="str">
        <f>SUBSTITUTE(Table2[[#This Row],[Time_Spent (hrs)]],"mins","")</f>
        <v>1.5</v>
      </c>
      <c r="AB724" s="41" t="str">
        <f>AA724</f>
        <v>1.5</v>
      </c>
    </row>
    <row r="725" spans="1:28" ht="22.2" customHeight="1" x14ac:dyDescent="0.25">
      <c r="A725" s="11" t="s">
        <v>1773</v>
      </c>
      <c r="B725" s="11" t="s">
        <v>3542</v>
      </c>
      <c r="C725" s="11" t="s">
        <v>1774</v>
      </c>
      <c r="D725" s="11" t="s">
        <v>16</v>
      </c>
      <c r="E725" s="11" t="s">
        <v>23</v>
      </c>
      <c r="F725" s="12">
        <v>27</v>
      </c>
      <c r="G725" s="13" t="s">
        <v>1208</v>
      </c>
      <c r="H725" s="11" t="s">
        <v>156</v>
      </c>
      <c r="I725" s="11" t="s">
        <v>98</v>
      </c>
      <c r="J725" s="14">
        <v>0.8</v>
      </c>
      <c r="K725" s="11">
        <v>45</v>
      </c>
      <c r="L725" s="11" t="s">
        <v>33</v>
      </c>
      <c r="M725" s="11">
        <v>5</v>
      </c>
      <c r="N725" s="15">
        <v>44923</v>
      </c>
      <c r="O725" s="16"/>
      <c r="P725" s="16"/>
      <c r="Q725" s="16"/>
      <c r="R725" s="16"/>
      <c r="S725" s="16"/>
      <c r="T725" s="16"/>
      <c r="U725" s="16"/>
      <c r="V725" s="16">
        <f>VALUE(SUBSTITUTE(Table2[[#This Row],[Progress (%)]],"%",""))</f>
        <v>0.8</v>
      </c>
      <c r="W725" s="28">
        <f>IF(Table2[[#This Row],[Progress]]&lt;1,Table2[[#This Row],[Progress]]*100,Table2[[#This Row],[Progress]])</f>
        <v>80</v>
      </c>
      <c r="X725" s="28" t="str">
        <f>Table2[[#This Row],[Column8]]&amp;"%"</f>
        <v>80%</v>
      </c>
      <c r="Y725" s="16">
        <f t="shared" si="178"/>
        <v>1</v>
      </c>
      <c r="Z7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25" s="11" t="str">
        <f>SUBSTITUTE(Table2[[#This Row],[Time_Spent (hrs)]],"mins","")</f>
        <v>45</v>
      </c>
      <c r="AB725" s="41">
        <f>AA725/60</f>
        <v>0.75</v>
      </c>
    </row>
    <row r="726" spans="1:28" ht="22.2" customHeight="1" x14ac:dyDescent="0.25">
      <c r="A726" s="11" t="s">
        <v>1775</v>
      </c>
      <c r="B726" s="11" t="s">
        <v>3543</v>
      </c>
      <c r="C726" s="11" t="s">
        <v>1776</v>
      </c>
      <c r="D726" s="11" t="s">
        <v>69</v>
      </c>
      <c r="E726" s="11" t="s">
        <v>56</v>
      </c>
      <c r="F726" s="12">
        <v>33</v>
      </c>
      <c r="G726" s="13">
        <v>45872</v>
      </c>
      <c r="H726" s="11" t="s">
        <v>156</v>
      </c>
      <c r="I726" s="11" t="s">
        <v>98</v>
      </c>
      <c r="J726" s="14">
        <v>0.49</v>
      </c>
      <c r="K726" s="11">
        <v>1.5</v>
      </c>
      <c r="L726" s="11" t="s">
        <v>33</v>
      </c>
      <c r="M726" s="11">
        <v>2</v>
      </c>
      <c r="N726" s="15">
        <v>45724</v>
      </c>
      <c r="O726" s="16" t="s">
        <v>4580</v>
      </c>
      <c r="P726" s="16" t="s">
        <v>4581</v>
      </c>
      <c r="Q726" s="16" t="s">
        <v>4582</v>
      </c>
      <c r="R726" s="16"/>
      <c r="S726" s="16"/>
      <c r="T726" s="16"/>
      <c r="U726" s="16"/>
      <c r="V726" s="16">
        <f>VALUE(SUBSTITUTE(Table2[[#This Row],[Progress (%)]],"%",""))</f>
        <v>0.49</v>
      </c>
      <c r="W726" s="28">
        <f>IF(Table2[[#This Row],[Progress]]&lt;1,Table2[[#This Row],[Progress]]*100,Table2[[#This Row],[Progress]])</f>
        <v>49</v>
      </c>
      <c r="X726" s="28" t="str">
        <f>Table2[[#This Row],[Column8]]&amp;"%"</f>
        <v>49%</v>
      </c>
      <c r="Y726" s="16">
        <f t="shared" si="178"/>
        <v>4</v>
      </c>
      <c r="Z7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26" s="11" t="str">
        <f>SUBSTITUTE(Table2[[#This Row],[Time_Spent (hrs)]],"mins","")</f>
        <v>1.5</v>
      </c>
      <c r="AB726" s="41" t="str">
        <f t="shared" ref="AB726:AB727" si="184">AA726</f>
        <v>1.5</v>
      </c>
    </row>
    <row r="727" spans="1:28" ht="22.2" customHeight="1" x14ac:dyDescent="0.25">
      <c r="A727" s="11" t="s">
        <v>1777</v>
      </c>
      <c r="B727" s="11" t="s">
        <v>3544</v>
      </c>
      <c r="C727" s="11" t="s">
        <v>1778</v>
      </c>
      <c r="D727" s="11" t="s">
        <v>69</v>
      </c>
      <c r="E727" s="11" t="s">
        <v>41</v>
      </c>
      <c r="F727" s="18">
        <f>32</f>
        <v>32</v>
      </c>
      <c r="G727" s="13">
        <v>45386</v>
      </c>
      <c r="H727" s="11" t="s">
        <v>198</v>
      </c>
      <c r="I727" s="11" t="s">
        <v>19</v>
      </c>
      <c r="J727" s="14">
        <v>0.15</v>
      </c>
      <c r="K727" s="11">
        <v>1.5</v>
      </c>
      <c r="L727" s="11" t="s">
        <v>27</v>
      </c>
      <c r="M727" s="11">
        <v>3</v>
      </c>
      <c r="N727" s="15">
        <v>45386</v>
      </c>
      <c r="O727" s="16" t="s">
        <v>4135</v>
      </c>
      <c r="P727" s="16" t="s">
        <v>4136</v>
      </c>
      <c r="Q727" s="16" t="s">
        <v>4137</v>
      </c>
      <c r="R727" s="16" t="s">
        <v>4138</v>
      </c>
      <c r="S727" s="16" t="s">
        <v>4139</v>
      </c>
      <c r="T727" s="16"/>
      <c r="U727" s="16"/>
      <c r="V727" s="16">
        <f>VALUE(SUBSTITUTE(Table2[[#This Row],[Progress (%)]],"%",""))</f>
        <v>0.15</v>
      </c>
      <c r="W727" s="28">
        <f>IF(Table2[[#This Row],[Progress]]&lt;1,Table2[[#This Row],[Progress]]*100,Table2[[#This Row],[Progress]])</f>
        <v>15</v>
      </c>
      <c r="X727" s="28" t="str">
        <f>Table2[[#This Row],[Column8]]&amp;"%"</f>
        <v>15%</v>
      </c>
      <c r="Y727" s="16">
        <f t="shared" si="178"/>
        <v>6</v>
      </c>
      <c r="Z7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27" s="11" t="str">
        <f>SUBSTITUTE(Table2[[#This Row],[Time_Spent (hrs)]],"mins","")</f>
        <v>1.5</v>
      </c>
      <c r="AB727" s="41" t="str">
        <f t="shared" si="184"/>
        <v>1.5</v>
      </c>
    </row>
    <row r="728" spans="1:28" ht="22.2" customHeight="1" x14ac:dyDescent="0.25">
      <c r="A728" s="11" t="s">
        <v>1779</v>
      </c>
      <c r="B728" s="11" t="s">
        <v>3545</v>
      </c>
      <c r="C728" s="11" t="s">
        <v>1780</v>
      </c>
      <c r="D728" s="11" t="s">
        <v>16</v>
      </c>
      <c r="E728" s="11" t="s">
        <v>36</v>
      </c>
      <c r="F728" s="12">
        <f>32</f>
        <v>32</v>
      </c>
      <c r="G728" s="13">
        <v>44659</v>
      </c>
      <c r="H728" s="11" t="s">
        <v>97</v>
      </c>
      <c r="I728" s="11" t="s">
        <v>98</v>
      </c>
      <c r="J728" s="14">
        <v>0.87</v>
      </c>
      <c r="K728" s="11" t="s">
        <v>20</v>
      </c>
      <c r="L728" s="11" t="s">
        <v>27</v>
      </c>
      <c r="M728" s="11">
        <v>3</v>
      </c>
      <c r="N728" s="15">
        <v>44777</v>
      </c>
      <c r="O728" s="16" t="s">
        <v>4468</v>
      </c>
      <c r="P728" s="16" t="s">
        <v>4310</v>
      </c>
      <c r="Q728" s="16" t="s">
        <v>4047</v>
      </c>
      <c r="R728" s="16" t="s">
        <v>4048</v>
      </c>
      <c r="S728" s="16" t="s">
        <v>4277</v>
      </c>
      <c r="T728" s="16" t="s">
        <v>4269</v>
      </c>
      <c r="U728" s="16"/>
      <c r="V728" s="16">
        <f>VALUE(SUBSTITUTE(Table2[[#This Row],[Progress (%)]],"%",""))</f>
        <v>0.87</v>
      </c>
      <c r="W728" s="28">
        <f>IF(Table2[[#This Row],[Progress]]&lt;1,Table2[[#This Row],[Progress]]*100,Table2[[#This Row],[Progress]])</f>
        <v>87</v>
      </c>
      <c r="X728" s="28" t="str">
        <f>Table2[[#This Row],[Column8]]&amp;"%"</f>
        <v>87%</v>
      </c>
      <c r="Y728" s="16">
        <f t="shared" si="178"/>
        <v>7</v>
      </c>
      <c r="Z7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28" s="11" t="str">
        <f>SUBSTITUTE(Table2[[#This Row],[Time_Spent (hrs)]],"mins","")</f>
        <v xml:space="preserve">90 </v>
      </c>
      <c r="AB728" s="41">
        <f>AA728/60</f>
        <v>1.5</v>
      </c>
    </row>
    <row r="729" spans="1:28" ht="22.2" customHeight="1" x14ac:dyDescent="0.25">
      <c r="A729" s="11" t="s">
        <v>1781</v>
      </c>
      <c r="B729" s="11" t="s">
        <v>3546</v>
      </c>
      <c r="C729" s="11" t="s">
        <v>1782</v>
      </c>
      <c r="D729" s="11" t="s">
        <v>16</v>
      </c>
      <c r="E729" s="11" t="s">
        <v>56</v>
      </c>
      <c r="F729" s="12">
        <f>32</f>
        <v>32</v>
      </c>
      <c r="G729" s="13">
        <v>44662</v>
      </c>
      <c r="H729" s="11" t="s">
        <v>18</v>
      </c>
      <c r="I729" s="11" t="s">
        <v>19</v>
      </c>
      <c r="J729" s="14">
        <v>0.18</v>
      </c>
      <c r="K729" s="11" t="s">
        <v>38</v>
      </c>
      <c r="L729" s="11" t="s">
        <v>33</v>
      </c>
      <c r="M729" s="11">
        <v>4</v>
      </c>
      <c r="N729" s="15">
        <v>44869</v>
      </c>
      <c r="O729" s="16" t="s">
        <v>5026</v>
      </c>
      <c r="P729" s="16" t="s">
        <v>4930</v>
      </c>
      <c r="Q729" s="16"/>
      <c r="R729" s="16"/>
      <c r="S729" s="16"/>
      <c r="T729" s="16"/>
      <c r="U729" s="16"/>
      <c r="V729" s="16">
        <f>VALUE(SUBSTITUTE(Table2[[#This Row],[Progress (%)]],"%",""))</f>
        <v>0.18</v>
      </c>
      <c r="W729" s="28">
        <f>IF(Table2[[#This Row],[Progress]]&lt;1,Table2[[#This Row],[Progress]]*100,Table2[[#This Row],[Progress]])</f>
        <v>18</v>
      </c>
      <c r="X729" s="28" t="str">
        <f>Table2[[#This Row],[Column8]]&amp;"%"</f>
        <v>18%</v>
      </c>
      <c r="Y729" s="16">
        <f t="shared" si="178"/>
        <v>3</v>
      </c>
      <c r="Z7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29" s="11" t="str">
        <f>SUBSTITUTE(Table2[[#This Row],[Time_Spent (hrs)]],"hour","")</f>
        <v xml:space="preserve">1 </v>
      </c>
      <c r="AB729" s="41" t="str">
        <f t="shared" ref="AB729:AB730" si="185">AA729</f>
        <v xml:space="preserve">1 </v>
      </c>
    </row>
    <row r="730" spans="1:28" ht="22.2" customHeight="1" x14ac:dyDescent="0.25">
      <c r="A730" s="11" t="s">
        <v>1783</v>
      </c>
      <c r="B730" s="11" t="s">
        <v>3547</v>
      </c>
      <c r="C730" s="11" t="s">
        <v>1784</v>
      </c>
      <c r="D730" s="11" t="s">
        <v>69</v>
      </c>
      <c r="E730" s="11" t="s">
        <v>41</v>
      </c>
      <c r="F730" s="18">
        <f>32</f>
        <v>32</v>
      </c>
      <c r="G730" s="13">
        <v>45750</v>
      </c>
      <c r="H730" s="11" t="s">
        <v>31</v>
      </c>
      <c r="I730" s="11" t="s">
        <v>32</v>
      </c>
      <c r="J730" s="14">
        <v>0.23</v>
      </c>
      <c r="K730" s="11">
        <v>2</v>
      </c>
      <c r="L730" s="11" t="s">
        <v>33</v>
      </c>
      <c r="M730" s="11">
        <v>6</v>
      </c>
      <c r="N730" s="15">
        <v>45720</v>
      </c>
      <c r="O730" s="16" t="s">
        <v>5027</v>
      </c>
      <c r="P730" s="16"/>
      <c r="Q730" s="16"/>
      <c r="R730" s="16"/>
      <c r="S730" s="16"/>
      <c r="T730" s="16"/>
      <c r="U730" s="16"/>
      <c r="V730" s="16">
        <f>VALUE(SUBSTITUTE(Table2[[#This Row],[Progress (%)]],"%",""))</f>
        <v>0.23</v>
      </c>
      <c r="W730" s="28">
        <f>IF(Table2[[#This Row],[Progress]]&lt;1,Table2[[#This Row],[Progress]]*100,Table2[[#This Row],[Progress]])</f>
        <v>23</v>
      </c>
      <c r="X730" s="28" t="str">
        <f>Table2[[#This Row],[Column8]]&amp;"%"</f>
        <v>23%</v>
      </c>
      <c r="Y730" s="16">
        <f t="shared" si="178"/>
        <v>2</v>
      </c>
      <c r="Z7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30" s="11" t="str">
        <f>SUBSTITUTE(Table2[[#This Row],[Time_Spent (hrs)]],"mins","")</f>
        <v>2</v>
      </c>
      <c r="AB730" s="41" t="str">
        <f t="shared" si="185"/>
        <v>2</v>
      </c>
    </row>
    <row r="731" spans="1:28" ht="22.2" customHeight="1" x14ac:dyDescent="0.25">
      <c r="A731" s="11" t="s">
        <v>1785</v>
      </c>
      <c r="B731" s="11" t="s">
        <v>3548</v>
      </c>
      <c r="C731" s="11" t="s">
        <v>1786</v>
      </c>
      <c r="D731" s="11" t="s">
        <v>16</v>
      </c>
      <c r="E731" s="11" t="s">
        <v>56</v>
      </c>
      <c r="F731" s="12">
        <f>32</f>
        <v>32</v>
      </c>
      <c r="G731" s="13">
        <v>45118</v>
      </c>
      <c r="H731" s="11" t="s">
        <v>31</v>
      </c>
      <c r="I731" s="11" t="s">
        <v>32</v>
      </c>
      <c r="J731" s="14">
        <v>0.63</v>
      </c>
      <c r="K731" s="11" t="s">
        <v>50</v>
      </c>
      <c r="L731" s="11" t="s">
        <v>27</v>
      </c>
      <c r="M731" s="11">
        <v>5</v>
      </c>
      <c r="N731" s="15">
        <v>45237</v>
      </c>
      <c r="O731" s="16" t="s">
        <v>4307</v>
      </c>
      <c r="P731" s="16" t="s">
        <v>4490</v>
      </c>
      <c r="Q731" s="16" t="s">
        <v>4726</v>
      </c>
      <c r="R731" s="16"/>
      <c r="S731" s="16"/>
      <c r="T731" s="16"/>
      <c r="U731" s="16"/>
      <c r="V731" s="16">
        <f>VALUE(SUBSTITUTE(Table2[[#This Row],[Progress (%)]],"%",""))</f>
        <v>0.63</v>
      </c>
      <c r="W731" s="28">
        <f>IF(Table2[[#This Row],[Progress]]&lt;1,Table2[[#This Row],[Progress]]*100,Table2[[#This Row],[Progress]])</f>
        <v>63</v>
      </c>
      <c r="X731" s="28" t="str">
        <f>Table2[[#This Row],[Column8]]&amp;"%"</f>
        <v>63%</v>
      </c>
      <c r="Y731" s="16">
        <f t="shared" si="178"/>
        <v>4</v>
      </c>
      <c r="Z7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31" s="11" t="str">
        <f>SUBSTITUTE(Table2[[#This Row],[Time_Spent (hrs)]],"minutes","")</f>
        <v xml:space="preserve">120 </v>
      </c>
      <c r="AB731" s="41">
        <f>AA731/60</f>
        <v>2</v>
      </c>
    </row>
    <row r="732" spans="1:28" ht="22.2" customHeight="1" x14ac:dyDescent="0.25">
      <c r="A732" s="11" t="s">
        <v>1787</v>
      </c>
      <c r="B732" s="11" t="s">
        <v>3549</v>
      </c>
      <c r="C732" s="11" t="s">
        <v>1788</v>
      </c>
      <c r="D732" s="11" t="s">
        <v>16</v>
      </c>
      <c r="E732" s="11" t="s">
        <v>23</v>
      </c>
      <c r="F732" s="12">
        <v>33</v>
      </c>
      <c r="G732" s="13">
        <v>45181</v>
      </c>
      <c r="H732" s="11" t="s">
        <v>25</v>
      </c>
      <c r="I732" s="11" t="s">
        <v>26</v>
      </c>
      <c r="J732" s="14">
        <v>0.46</v>
      </c>
      <c r="K732" s="11" t="s">
        <v>38</v>
      </c>
      <c r="L732" s="11" t="s">
        <v>27</v>
      </c>
      <c r="M732" s="11">
        <v>1</v>
      </c>
      <c r="N732" s="15">
        <v>45269</v>
      </c>
      <c r="O732" s="16" t="s">
        <v>4917</v>
      </c>
      <c r="P732" s="16" t="s">
        <v>4476</v>
      </c>
      <c r="Q732" s="16" t="s">
        <v>4747</v>
      </c>
      <c r="R732" s="16"/>
      <c r="S732" s="16"/>
      <c r="T732" s="16"/>
      <c r="U732" s="16"/>
      <c r="V732" s="16">
        <f>VALUE(SUBSTITUTE(Table2[[#This Row],[Progress (%)]],"%",""))</f>
        <v>0.46</v>
      </c>
      <c r="W732" s="28">
        <f>IF(Table2[[#This Row],[Progress]]&lt;1,Table2[[#This Row],[Progress]]*100,Table2[[#This Row],[Progress]])</f>
        <v>46</v>
      </c>
      <c r="X732" s="28" t="str">
        <f>Table2[[#This Row],[Column8]]&amp;"%"</f>
        <v>46%</v>
      </c>
      <c r="Y732" s="16">
        <f t="shared" si="178"/>
        <v>4</v>
      </c>
      <c r="Z7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32" s="11" t="str">
        <f>SUBSTITUTE(Table2[[#This Row],[Time_Spent (hrs)]],"hour","")</f>
        <v xml:space="preserve">1 </v>
      </c>
      <c r="AB732" s="41" t="str">
        <f t="shared" ref="AB732:AB734" si="186">AA732</f>
        <v xml:space="preserve">1 </v>
      </c>
    </row>
    <row r="733" spans="1:28" ht="22.2" customHeight="1" x14ac:dyDescent="0.25">
      <c r="A733" s="11" t="s">
        <v>1789</v>
      </c>
      <c r="B733" s="11" t="s">
        <v>3550</v>
      </c>
      <c r="C733" s="11" t="s">
        <v>1790</v>
      </c>
      <c r="D733" s="11" t="s">
        <v>69</v>
      </c>
      <c r="E733" s="11" t="s">
        <v>41</v>
      </c>
      <c r="F733" s="12">
        <f>32</f>
        <v>32</v>
      </c>
      <c r="G733" s="13" t="s">
        <v>1791</v>
      </c>
      <c r="H733" s="11" t="s">
        <v>42</v>
      </c>
      <c r="I733" s="11" t="s">
        <v>32</v>
      </c>
      <c r="J733" s="14">
        <v>0.7</v>
      </c>
      <c r="K733" s="11">
        <v>2</v>
      </c>
      <c r="L733" s="11" t="s">
        <v>33</v>
      </c>
      <c r="M733" s="11">
        <v>4</v>
      </c>
      <c r="N733" s="15">
        <v>45168</v>
      </c>
      <c r="O733" s="16" t="s">
        <v>5028</v>
      </c>
      <c r="P733" s="16" t="s">
        <v>4868</v>
      </c>
      <c r="Q733" s="16"/>
      <c r="R733" s="16"/>
      <c r="S733" s="16"/>
      <c r="T733" s="16"/>
      <c r="U733" s="16"/>
      <c r="V733" s="16">
        <f>VALUE(SUBSTITUTE(Table2[[#This Row],[Progress (%)]],"%",""))</f>
        <v>0.7</v>
      </c>
      <c r="W733" s="28">
        <f>IF(Table2[[#This Row],[Progress]]&lt;1,Table2[[#This Row],[Progress]]*100,Table2[[#This Row],[Progress]])</f>
        <v>70</v>
      </c>
      <c r="X733" s="28" t="str">
        <f>Table2[[#This Row],[Column8]]&amp;"%"</f>
        <v>70%</v>
      </c>
      <c r="Y733" s="16">
        <f t="shared" si="178"/>
        <v>3</v>
      </c>
      <c r="Z7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33" s="11" t="str">
        <f>SUBSTITUTE(Table2[[#This Row],[Time_Spent (hrs)]],"mins","")</f>
        <v>2</v>
      </c>
      <c r="AB733" s="41" t="str">
        <f t="shared" si="186"/>
        <v>2</v>
      </c>
    </row>
    <row r="734" spans="1:28" ht="22.2" customHeight="1" x14ac:dyDescent="0.25">
      <c r="A734" s="11" t="s">
        <v>1792</v>
      </c>
      <c r="B734" s="11" t="s">
        <v>3551</v>
      </c>
      <c r="C734" s="11" t="s">
        <v>1793</v>
      </c>
      <c r="D734" s="11" t="s">
        <v>69</v>
      </c>
      <c r="E734" s="11" t="s">
        <v>23</v>
      </c>
      <c r="F734" s="18">
        <f>32</f>
        <v>32</v>
      </c>
      <c r="G734" s="13" t="s">
        <v>1794</v>
      </c>
      <c r="H734" s="11" t="s">
        <v>37</v>
      </c>
      <c r="I734" s="11" t="s">
        <v>19</v>
      </c>
      <c r="J734" s="14">
        <v>0.13</v>
      </c>
      <c r="K734" s="11">
        <v>2</v>
      </c>
      <c r="L734" s="11" t="s">
        <v>33</v>
      </c>
      <c r="M734" s="17"/>
      <c r="N734" s="15">
        <v>44668</v>
      </c>
      <c r="O734" s="16" t="s">
        <v>4526</v>
      </c>
      <c r="P734" s="16" t="s">
        <v>4527</v>
      </c>
      <c r="Q734" s="16" t="s">
        <v>4528</v>
      </c>
      <c r="R734" s="16" t="s">
        <v>4944</v>
      </c>
      <c r="S734" s="16" t="s">
        <v>4892</v>
      </c>
      <c r="T734" s="16" t="s">
        <v>4152</v>
      </c>
      <c r="U734" s="16"/>
      <c r="V734" s="16">
        <f>VALUE(SUBSTITUTE(Table2[[#This Row],[Progress (%)]],"%",""))</f>
        <v>0.13</v>
      </c>
      <c r="W734" s="28">
        <f>IF(Table2[[#This Row],[Progress]]&lt;1,Table2[[#This Row],[Progress]]*100,Table2[[#This Row],[Progress]])</f>
        <v>13</v>
      </c>
      <c r="X734" s="28" t="str">
        <f>Table2[[#This Row],[Column8]]&amp;"%"</f>
        <v>13%</v>
      </c>
      <c r="Y734" s="16">
        <f t="shared" si="178"/>
        <v>7</v>
      </c>
      <c r="Z7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34" s="11" t="str">
        <f>SUBSTITUTE(Table2[[#This Row],[Time_Spent (hrs)]],"mins","")</f>
        <v>2</v>
      </c>
      <c r="AB734" s="41" t="str">
        <f t="shared" si="186"/>
        <v>2</v>
      </c>
    </row>
    <row r="735" spans="1:28" ht="22.2" customHeight="1" x14ac:dyDescent="0.25">
      <c r="A735" s="11" t="s">
        <v>1795</v>
      </c>
      <c r="B735" s="11" t="s">
        <v>3552</v>
      </c>
      <c r="C735" s="11" t="s">
        <v>1796</v>
      </c>
      <c r="D735" s="11" t="s">
        <v>69</v>
      </c>
      <c r="E735" s="11" t="s">
        <v>41</v>
      </c>
      <c r="F735" s="12">
        <f>32</f>
        <v>32</v>
      </c>
      <c r="G735" s="13" t="s">
        <v>1051</v>
      </c>
      <c r="H735" s="11" t="s">
        <v>18</v>
      </c>
      <c r="I735" s="11" t="s">
        <v>19</v>
      </c>
      <c r="J735" s="14">
        <v>0.6</v>
      </c>
      <c r="K735" s="11" t="s">
        <v>20</v>
      </c>
      <c r="L735" s="11" t="s">
        <v>33</v>
      </c>
      <c r="M735" s="17"/>
      <c r="N735" s="15">
        <v>45677</v>
      </c>
      <c r="O735" s="16" t="s">
        <v>4211</v>
      </c>
      <c r="P735" s="16" t="s">
        <v>4212</v>
      </c>
      <c r="Q735" s="16" t="s">
        <v>4213</v>
      </c>
      <c r="R735" s="16" t="s">
        <v>4608</v>
      </c>
      <c r="S735" s="16" t="s">
        <v>4208</v>
      </c>
      <c r="T735" s="16" t="s">
        <v>4209</v>
      </c>
      <c r="U735" s="16"/>
      <c r="V735" s="16">
        <f>VALUE(SUBSTITUTE(Table2[[#This Row],[Progress (%)]],"%",""))</f>
        <v>0.6</v>
      </c>
      <c r="W735" s="28">
        <f>IF(Table2[[#This Row],[Progress]]&lt;1,Table2[[#This Row],[Progress]]*100,Table2[[#This Row],[Progress]])</f>
        <v>60</v>
      </c>
      <c r="X735" s="28" t="str">
        <f>Table2[[#This Row],[Column8]]&amp;"%"</f>
        <v>60%</v>
      </c>
      <c r="Y735" s="16">
        <f t="shared" si="178"/>
        <v>7</v>
      </c>
      <c r="Z7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35" s="11" t="str">
        <f>SUBSTITUTE(Table2[[#This Row],[Time_Spent (hrs)]],"mins","")</f>
        <v xml:space="preserve">90 </v>
      </c>
      <c r="AB735" s="41">
        <f t="shared" ref="AB735:AB738" si="187">AA735/60</f>
        <v>1.5</v>
      </c>
    </row>
    <row r="736" spans="1:28" ht="22.2" customHeight="1" x14ac:dyDescent="0.25">
      <c r="A736" s="11" t="s">
        <v>1797</v>
      </c>
      <c r="B736" s="11" t="s">
        <v>3553</v>
      </c>
      <c r="C736" s="11" t="s">
        <v>1798</v>
      </c>
      <c r="D736" s="11" t="s">
        <v>69</v>
      </c>
      <c r="E736" s="11" t="s">
        <v>23</v>
      </c>
      <c r="F736" s="18">
        <f>32</f>
        <v>32</v>
      </c>
      <c r="G736" s="13">
        <v>44907</v>
      </c>
      <c r="H736" s="11" t="s">
        <v>198</v>
      </c>
      <c r="I736" s="11" t="s">
        <v>19</v>
      </c>
      <c r="J736" s="14">
        <v>0.82</v>
      </c>
      <c r="K736" s="11" t="s">
        <v>20</v>
      </c>
      <c r="L736" s="11" t="s">
        <v>33</v>
      </c>
      <c r="M736" s="11">
        <v>1</v>
      </c>
      <c r="N736" s="15">
        <v>44907</v>
      </c>
      <c r="O736" s="16" t="s">
        <v>4749</v>
      </c>
      <c r="P736" s="16"/>
      <c r="Q736" s="16"/>
      <c r="R736" s="16"/>
      <c r="S736" s="16"/>
      <c r="T736" s="16"/>
      <c r="U736" s="16"/>
      <c r="V736" s="16">
        <f>VALUE(SUBSTITUTE(Table2[[#This Row],[Progress (%)]],"%",""))</f>
        <v>0.82</v>
      </c>
      <c r="W736" s="28">
        <f>IF(Table2[[#This Row],[Progress]]&lt;1,Table2[[#This Row],[Progress]]*100,Table2[[#This Row],[Progress]])</f>
        <v>82</v>
      </c>
      <c r="X736" s="28" t="str">
        <f>Table2[[#This Row],[Column8]]&amp;"%"</f>
        <v>82%</v>
      </c>
      <c r="Y736" s="16">
        <f t="shared" si="178"/>
        <v>2</v>
      </c>
      <c r="Z7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36" s="11" t="str">
        <f>SUBSTITUTE(Table2[[#This Row],[Time_Spent (hrs)]],"mins","")</f>
        <v xml:space="preserve">90 </v>
      </c>
      <c r="AB736" s="41">
        <f t="shared" si="187"/>
        <v>1.5</v>
      </c>
    </row>
    <row r="737" spans="1:28" ht="22.2" customHeight="1" x14ac:dyDescent="0.25">
      <c r="A737" s="11" t="s">
        <v>1799</v>
      </c>
      <c r="B737" s="11" t="s">
        <v>3554</v>
      </c>
      <c r="C737" s="11" t="s">
        <v>1800</v>
      </c>
      <c r="D737" s="11" t="s">
        <v>16</v>
      </c>
      <c r="E737" s="11" t="s">
        <v>23</v>
      </c>
      <c r="F737" s="12">
        <v>30</v>
      </c>
      <c r="G737" s="13" t="s">
        <v>1801</v>
      </c>
      <c r="H737" s="11" t="s">
        <v>25</v>
      </c>
      <c r="I737" s="11" t="s">
        <v>26</v>
      </c>
      <c r="J737" s="14">
        <v>0.9</v>
      </c>
      <c r="K737" s="11">
        <v>45</v>
      </c>
      <c r="L737" s="11" t="s">
        <v>33</v>
      </c>
      <c r="M737" s="11">
        <v>2</v>
      </c>
      <c r="N737" s="15">
        <v>45162</v>
      </c>
      <c r="O737" s="16" t="s">
        <v>4569</v>
      </c>
      <c r="P737" s="16" t="s">
        <v>4570</v>
      </c>
      <c r="Q737" s="16" t="s">
        <v>4571</v>
      </c>
      <c r="R737" s="16" t="s">
        <v>5029</v>
      </c>
      <c r="S737" s="16"/>
      <c r="T737" s="16"/>
      <c r="U737" s="16"/>
      <c r="V737" s="16">
        <f>VALUE(SUBSTITUTE(Table2[[#This Row],[Progress (%)]],"%",""))</f>
        <v>0.9</v>
      </c>
      <c r="W737" s="28">
        <f>IF(Table2[[#This Row],[Progress]]&lt;1,Table2[[#This Row],[Progress]]*100,Table2[[#This Row],[Progress]])</f>
        <v>90</v>
      </c>
      <c r="X737" s="28" t="str">
        <f>Table2[[#This Row],[Column8]]&amp;"%"</f>
        <v>90%</v>
      </c>
      <c r="Y737" s="16">
        <f t="shared" si="178"/>
        <v>5</v>
      </c>
      <c r="Z7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37" s="11" t="str">
        <f>SUBSTITUTE(Table2[[#This Row],[Time_Spent (hrs)]],"mins","")</f>
        <v>45</v>
      </c>
      <c r="AB737" s="41">
        <f t="shared" si="187"/>
        <v>0.75</v>
      </c>
    </row>
    <row r="738" spans="1:28" ht="22.2" customHeight="1" x14ac:dyDescent="0.25">
      <c r="A738" s="11" t="s">
        <v>1802</v>
      </c>
      <c r="B738" s="11" t="s">
        <v>3555</v>
      </c>
      <c r="C738" s="11" t="s">
        <v>1803</v>
      </c>
      <c r="D738" s="11" t="s">
        <v>16</v>
      </c>
      <c r="E738" s="11" t="s">
        <v>41</v>
      </c>
      <c r="F738" s="12">
        <f>32</f>
        <v>32</v>
      </c>
      <c r="G738" s="13" t="s">
        <v>1804</v>
      </c>
      <c r="H738" s="11" t="s">
        <v>66</v>
      </c>
      <c r="I738" s="11" t="s">
        <v>26</v>
      </c>
      <c r="J738" s="14">
        <v>0.95</v>
      </c>
      <c r="K738" s="11" t="s">
        <v>50</v>
      </c>
      <c r="L738" s="11" t="s">
        <v>33</v>
      </c>
      <c r="M738" s="11">
        <v>5</v>
      </c>
      <c r="N738" s="15">
        <v>44853</v>
      </c>
      <c r="O738" s="16" t="s">
        <v>5030</v>
      </c>
      <c r="P738" s="16" t="s">
        <v>5031</v>
      </c>
      <c r="Q738" s="16" t="s">
        <v>5032</v>
      </c>
      <c r="R738" s="16"/>
      <c r="S738" s="16"/>
      <c r="T738" s="16"/>
      <c r="U738" s="16"/>
      <c r="V738" s="16">
        <f>VALUE(SUBSTITUTE(Table2[[#This Row],[Progress (%)]],"%",""))</f>
        <v>0.95</v>
      </c>
      <c r="W738" s="28">
        <f>IF(Table2[[#This Row],[Progress]]&lt;1,Table2[[#This Row],[Progress]]*100,Table2[[#This Row],[Progress]])</f>
        <v>95</v>
      </c>
      <c r="X738" s="28" t="str">
        <f>Table2[[#This Row],[Column8]]&amp;"%"</f>
        <v>95%</v>
      </c>
      <c r="Y738" s="16">
        <f t="shared" si="178"/>
        <v>4</v>
      </c>
      <c r="Z7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38" s="11" t="str">
        <f>SUBSTITUTE(Table2[[#This Row],[Time_Spent (hrs)]],"minutes","")</f>
        <v xml:space="preserve">120 </v>
      </c>
      <c r="AB738" s="41">
        <f t="shared" si="187"/>
        <v>2</v>
      </c>
    </row>
    <row r="739" spans="1:28" ht="22.2" customHeight="1" x14ac:dyDescent="0.25">
      <c r="A739" s="11" t="s">
        <v>1805</v>
      </c>
      <c r="B739" s="11" t="s">
        <v>3556</v>
      </c>
      <c r="C739" s="11" t="s">
        <v>1806</v>
      </c>
      <c r="D739" s="11" t="s">
        <v>16</v>
      </c>
      <c r="E739" s="11" t="s">
        <v>23</v>
      </c>
      <c r="F739" s="18">
        <f>32</f>
        <v>32</v>
      </c>
      <c r="G739" s="13">
        <v>45567</v>
      </c>
      <c r="H739" s="11" t="s">
        <v>156</v>
      </c>
      <c r="I739" s="11" t="s">
        <v>98</v>
      </c>
      <c r="J739" s="14">
        <v>0.34</v>
      </c>
      <c r="K739" s="11" t="s">
        <v>38</v>
      </c>
      <c r="L739" s="11" t="s">
        <v>27</v>
      </c>
      <c r="M739" s="11">
        <v>1</v>
      </c>
      <c r="N739" s="15">
        <v>45332</v>
      </c>
      <c r="O739" s="16" t="s">
        <v>4822</v>
      </c>
      <c r="P739" s="16" t="s">
        <v>4443</v>
      </c>
      <c r="Q739" s="16" t="s">
        <v>4444</v>
      </c>
      <c r="R739" s="16" t="s">
        <v>4445</v>
      </c>
      <c r="S739" s="16" t="s">
        <v>4446</v>
      </c>
      <c r="T739" s="16"/>
      <c r="U739" s="16"/>
      <c r="V739" s="16">
        <f>VALUE(SUBSTITUTE(Table2[[#This Row],[Progress (%)]],"%",""))</f>
        <v>0.34</v>
      </c>
      <c r="W739" s="28">
        <f>IF(Table2[[#This Row],[Progress]]&lt;1,Table2[[#This Row],[Progress]]*100,Table2[[#This Row],[Progress]])</f>
        <v>34</v>
      </c>
      <c r="X739" s="28" t="str">
        <f>Table2[[#This Row],[Column8]]&amp;"%"</f>
        <v>34%</v>
      </c>
      <c r="Y739" s="16">
        <f t="shared" si="178"/>
        <v>6</v>
      </c>
      <c r="Z7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39" s="11" t="str">
        <f>SUBSTITUTE(Table2[[#This Row],[Time_Spent (hrs)]],"hour","")</f>
        <v xml:space="preserve">1 </v>
      </c>
      <c r="AB739" s="41" t="str">
        <f t="shared" ref="AB739:AB742" si="188">AA739</f>
        <v xml:space="preserve">1 </v>
      </c>
    </row>
    <row r="740" spans="1:28" ht="22.2" customHeight="1" x14ac:dyDescent="0.25">
      <c r="A740" s="11" t="s">
        <v>1807</v>
      </c>
      <c r="B740" s="11" t="s">
        <v>3557</v>
      </c>
      <c r="C740" s="11" t="s">
        <v>1808</v>
      </c>
      <c r="D740" s="11" t="s">
        <v>16</v>
      </c>
      <c r="E740" s="11" t="s">
        <v>23</v>
      </c>
      <c r="F740" s="18">
        <f>32</f>
        <v>32</v>
      </c>
      <c r="G740" s="13">
        <v>45171</v>
      </c>
      <c r="H740" s="11" t="s">
        <v>18</v>
      </c>
      <c r="I740" s="11" t="s">
        <v>19</v>
      </c>
      <c r="J740" s="14">
        <v>0.25</v>
      </c>
      <c r="K740" s="11">
        <v>2</v>
      </c>
      <c r="L740" s="11" t="s">
        <v>27</v>
      </c>
      <c r="M740" s="17"/>
      <c r="N740" s="19">
        <v>45171</v>
      </c>
      <c r="O740" s="16"/>
      <c r="P740" s="16"/>
      <c r="Q740" s="16"/>
      <c r="R740" s="16"/>
      <c r="S740" s="16"/>
      <c r="T740" s="16"/>
      <c r="U740" s="16"/>
      <c r="V740" s="16">
        <f>VALUE(SUBSTITUTE(Table2[[#This Row],[Progress (%)]],"%",""))</f>
        <v>0.25</v>
      </c>
      <c r="W740" s="28">
        <f>IF(Table2[[#This Row],[Progress]]&lt;1,Table2[[#This Row],[Progress]]*100,Table2[[#This Row],[Progress]])</f>
        <v>25</v>
      </c>
      <c r="X740" s="28" t="str">
        <f>Table2[[#This Row],[Column8]]&amp;"%"</f>
        <v>25%</v>
      </c>
      <c r="Y740" s="16">
        <f t="shared" si="178"/>
        <v>1</v>
      </c>
      <c r="Z7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40" s="11" t="str">
        <f>SUBSTITUTE(Table2[[#This Row],[Time_Spent (hrs)]],"mins","")</f>
        <v>2</v>
      </c>
      <c r="AB740" s="41" t="str">
        <f t="shared" si="188"/>
        <v>2</v>
      </c>
    </row>
    <row r="741" spans="1:28" ht="22.2" customHeight="1" x14ac:dyDescent="0.25">
      <c r="A741" s="11" t="s">
        <v>1809</v>
      </c>
      <c r="B741" s="11" t="s">
        <v>3558</v>
      </c>
      <c r="C741" s="11" t="s">
        <v>1810</v>
      </c>
      <c r="D741" s="11" t="s">
        <v>16</v>
      </c>
      <c r="E741" s="11" t="s">
        <v>41</v>
      </c>
      <c r="F741" s="12">
        <f>32</f>
        <v>32</v>
      </c>
      <c r="G741" s="13" t="s">
        <v>140</v>
      </c>
      <c r="H741" s="11" t="s">
        <v>198</v>
      </c>
      <c r="I741" s="11" t="s">
        <v>19</v>
      </c>
      <c r="J741" s="14">
        <v>0.5</v>
      </c>
      <c r="K741" s="11">
        <v>2</v>
      </c>
      <c r="L741" s="11" t="s">
        <v>33</v>
      </c>
      <c r="M741" s="11">
        <v>5</v>
      </c>
      <c r="N741" s="15">
        <v>45320</v>
      </c>
      <c r="O741" s="16"/>
      <c r="P741" s="16"/>
      <c r="Q741" s="16"/>
      <c r="R741" s="16"/>
      <c r="S741" s="16"/>
      <c r="T741" s="16"/>
      <c r="U741" s="16"/>
      <c r="V741" s="16">
        <f>VALUE(SUBSTITUTE(Table2[[#This Row],[Progress (%)]],"%",""))</f>
        <v>0.5</v>
      </c>
      <c r="W741" s="28">
        <f>IF(Table2[[#This Row],[Progress]]&lt;1,Table2[[#This Row],[Progress]]*100,Table2[[#This Row],[Progress]])</f>
        <v>50</v>
      </c>
      <c r="X741" s="28" t="str">
        <f>Table2[[#This Row],[Column8]]&amp;"%"</f>
        <v>50%</v>
      </c>
      <c r="Y741" s="16">
        <f t="shared" si="178"/>
        <v>1</v>
      </c>
      <c r="Z7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41" s="11" t="str">
        <f>SUBSTITUTE(Table2[[#This Row],[Time_Spent (hrs)]],"mins","")</f>
        <v>2</v>
      </c>
      <c r="AB741" s="41" t="str">
        <f t="shared" si="188"/>
        <v>2</v>
      </c>
    </row>
    <row r="742" spans="1:28" ht="22.2" customHeight="1" x14ac:dyDescent="0.25">
      <c r="A742" s="11" t="s">
        <v>1811</v>
      </c>
      <c r="B742" s="11" t="s">
        <v>3559</v>
      </c>
      <c r="C742" s="11" t="s">
        <v>1812</v>
      </c>
      <c r="D742" s="11" t="s">
        <v>69</v>
      </c>
      <c r="E742" s="11" t="s">
        <v>41</v>
      </c>
      <c r="F742" s="12">
        <f>32</f>
        <v>32</v>
      </c>
      <c r="G742" s="13" t="s">
        <v>930</v>
      </c>
      <c r="H742" s="11" t="s">
        <v>66</v>
      </c>
      <c r="I742" s="11" t="s">
        <v>26</v>
      </c>
      <c r="J742" s="14">
        <v>0.48</v>
      </c>
      <c r="K742" s="11">
        <v>1.5</v>
      </c>
      <c r="L742" s="11" t="s">
        <v>33</v>
      </c>
      <c r="M742" s="11">
        <v>4</v>
      </c>
      <c r="N742" s="15">
        <v>45093</v>
      </c>
      <c r="O742" s="16" t="s">
        <v>4352</v>
      </c>
      <c r="P742" s="16" t="s">
        <v>4430</v>
      </c>
      <c r="Q742" s="16"/>
      <c r="R742" s="16"/>
      <c r="S742" s="16"/>
      <c r="T742" s="16"/>
      <c r="U742" s="16"/>
      <c r="V742" s="16">
        <f>VALUE(SUBSTITUTE(Table2[[#This Row],[Progress (%)]],"%",""))</f>
        <v>0.48</v>
      </c>
      <c r="W742" s="28">
        <f>IF(Table2[[#This Row],[Progress]]&lt;1,Table2[[#This Row],[Progress]]*100,Table2[[#This Row],[Progress]])</f>
        <v>48</v>
      </c>
      <c r="X742" s="28" t="str">
        <f>Table2[[#This Row],[Column8]]&amp;"%"</f>
        <v>48%</v>
      </c>
      <c r="Y742" s="16">
        <f t="shared" si="178"/>
        <v>3</v>
      </c>
      <c r="Z7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42" s="11" t="str">
        <f>SUBSTITUTE(Table2[[#This Row],[Time_Spent (hrs)]],"mins","")</f>
        <v>1.5</v>
      </c>
      <c r="AB742" s="41" t="str">
        <f t="shared" si="188"/>
        <v>1.5</v>
      </c>
    </row>
    <row r="743" spans="1:28" ht="22.2" customHeight="1" x14ac:dyDescent="0.25">
      <c r="A743" s="11" t="s">
        <v>1813</v>
      </c>
      <c r="B743" s="11" t="s">
        <v>3560</v>
      </c>
      <c r="C743" s="11" t="s">
        <v>1814</v>
      </c>
      <c r="D743" s="11" t="s">
        <v>16</v>
      </c>
      <c r="E743" s="11" t="s">
        <v>41</v>
      </c>
      <c r="F743" s="12">
        <v>43</v>
      </c>
      <c r="G743" s="13">
        <v>45414</v>
      </c>
      <c r="H743" s="11" t="s">
        <v>37</v>
      </c>
      <c r="I743" s="11" t="s">
        <v>19</v>
      </c>
      <c r="J743" s="14">
        <v>0.83</v>
      </c>
      <c r="K743" s="11" t="s">
        <v>20</v>
      </c>
      <c r="L743" s="11" t="s">
        <v>27</v>
      </c>
      <c r="M743" s="11">
        <v>2</v>
      </c>
      <c r="N743" s="15">
        <v>45327</v>
      </c>
      <c r="O743" s="16" t="s">
        <v>4058</v>
      </c>
      <c r="P743" s="16" t="s">
        <v>4059</v>
      </c>
      <c r="Q743" s="16" t="s">
        <v>4060</v>
      </c>
      <c r="R743" s="16"/>
      <c r="S743" s="16"/>
      <c r="T743" s="16"/>
      <c r="U743" s="16"/>
      <c r="V743" s="16">
        <f>VALUE(SUBSTITUTE(Table2[[#This Row],[Progress (%)]],"%",""))</f>
        <v>0.83</v>
      </c>
      <c r="W743" s="28">
        <f>IF(Table2[[#This Row],[Progress]]&lt;1,Table2[[#This Row],[Progress]]*100,Table2[[#This Row],[Progress]])</f>
        <v>83</v>
      </c>
      <c r="X743" s="28" t="str">
        <f>Table2[[#This Row],[Column8]]&amp;"%"</f>
        <v>83%</v>
      </c>
      <c r="Y743" s="16">
        <f t="shared" si="178"/>
        <v>4</v>
      </c>
      <c r="Z7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743" s="11" t="str">
        <f>SUBSTITUTE(Table2[[#This Row],[Time_Spent (hrs)]],"mins","")</f>
        <v xml:space="preserve">90 </v>
      </c>
      <c r="AB743" s="41">
        <f>AA743/60</f>
        <v>1.5</v>
      </c>
    </row>
    <row r="744" spans="1:28" ht="22.2" customHeight="1" x14ac:dyDescent="0.25">
      <c r="A744" s="11" t="s">
        <v>1815</v>
      </c>
      <c r="B744" s="11" t="s">
        <v>3561</v>
      </c>
      <c r="C744" s="11" t="s">
        <v>1816</v>
      </c>
      <c r="D744" s="11" t="s">
        <v>16</v>
      </c>
      <c r="E744" s="11" t="s">
        <v>41</v>
      </c>
      <c r="F744" s="12">
        <f>32</f>
        <v>32</v>
      </c>
      <c r="G744" s="13">
        <v>45057</v>
      </c>
      <c r="H744" s="11" t="s">
        <v>53</v>
      </c>
      <c r="I744" s="11" t="s">
        <v>26</v>
      </c>
      <c r="J744" s="14">
        <v>0.49</v>
      </c>
      <c r="K744" s="11" t="s">
        <v>38</v>
      </c>
      <c r="L744" s="11" t="s">
        <v>27</v>
      </c>
      <c r="M744" s="11">
        <v>2</v>
      </c>
      <c r="N744" s="19">
        <v>45057</v>
      </c>
      <c r="O744" s="16"/>
      <c r="P744" s="16"/>
      <c r="Q744" s="16"/>
      <c r="R744" s="16"/>
      <c r="S744" s="16"/>
      <c r="T744" s="16"/>
      <c r="U744" s="16"/>
      <c r="V744" s="16">
        <f>VALUE(SUBSTITUTE(Table2[[#This Row],[Progress (%)]],"%",""))</f>
        <v>0.49</v>
      </c>
      <c r="W744" s="28">
        <f>IF(Table2[[#This Row],[Progress]]&lt;1,Table2[[#This Row],[Progress]]*100,Table2[[#This Row],[Progress]])</f>
        <v>49</v>
      </c>
      <c r="X744" s="28" t="str">
        <f>Table2[[#This Row],[Column8]]&amp;"%"</f>
        <v>49%</v>
      </c>
      <c r="Y744" s="16">
        <f t="shared" si="178"/>
        <v>1</v>
      </c>
      <c r="Z7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44" s="11" t="str">
        <f>SUBSTITUTE(Table2[[#This Row],[Time_Spent (hrs)]],"hour","")</f>
        <v xml:space="preserve">1 </v>
      </c>
      <c r="AB744" s="41" t="str">
        <f>AA744</f>
        <v xml:space="preserve">1 </v>
      </c>
    </row>
    <row r="745" spans="1:28" ht="22.2" customHeight="1" x14ac:dyDescent="0.25">
      <c r="A745" s="11" t="s">
        <v>1817</v>
      </c>
      <c r="B745" s="11" t="s">
        <v>3562</v>
      </c>
      <c r="C745" s="11" t="s">
        <v>1818</v>
      </c>
      <c r="D745" s="11" t="s">
        <v>69</v>
      </c>
      <c r="E745" s="11" t="s">
        <v>36</v>
      </c>
      <c r="F745" s="12">
        <v>23</v>
      </c>
      <c r="G745" s="13">
        <v>44569</v>
      </c>
      <c r="H745" s="11" t="s">
        <v>18</v>
      </c>
      <c r="I745" s="11" t="s">
        <v>19</v>
      </c>
      <c r="J745" s="14">
        <v>1</v>
      </c>
      <c r="K745" s="11">
        <v>45</v>
      </c>
      <c r="L745" s="11" t="s">
        <v>27</v>
      </c>
      <c r="M745" s="11">
        <v>1</v>
      </c>
      <c r="N745" s="15">
        <v>44774</v>
      </c>
      <c r="O745" s="16" t="s">
        <v>4191</v>
      </c>
      <c r="P745" s="16" t="s">
        <v>4192</v>
      </c>
      <c r="Q745" s="16" t="s">
        <v>4193</v>
      </c>
      <c r="R745" s="16" t="s">
        <v>4194</v>
      </c>
      <c r="S745" s="16"/>
      <c r="T745" s="16"/>
      <c r="U745" s="16"/>
      <c r="V745" s="16">
        <f>VALUE(SUBSTITUTE(Table2[[#This Row],[Progress (%)]],"%",""))</f>
        <v>1</v>
      </c>
      <c r="W745" s="28">
        <f>IF(Table2[[#This Row],[Progress]]&lt;1,Table2[[#This Row],[Progress]]*100,Table2[[#This Row],[Progress]])</f>
        <v>1</v>
      </c>
      <c r="X745" s="28" t="str">
        <f>Table2[[#This Row],[Column8]]&amp;"%"</f>
        <v>1%</v>
      </c>
      <c r="Y745" s="16">
        <f t="shared" si="178"/>
        <v>5</v>
      </c>
      <c r="Z7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45" s="11" t="str">
        <f>SUBSTITUTE(Table2[[#This Row],[Time_Spent (hrs)]],"mins","")</f>
        <v>45</v>
      </c>
      <c r="AB745" s="41">
        <f t="shared" ref="AB745:AB749" si="189">AA745/60</f>
        <v>0.75</v>
      </c>
    </row>
    <row r="746" spans="1:28" ht="22.2" customHeight="1" x14ac:dyDescent="0.25">
      <c r="A746" s="11" t="s">
        <v>1819</v>
      </c>
      <c r="B746" s="11" t="s">
        <v>3563</v>
      </c>
      <c r="C746" s="11" t="s">
        <v>1820</v>
      </c>
      <c r="D746" s="11" t="s">
        <v>16</v>
      </c>
      <c r="E746" s="11" t="s">
        <v>41</v>
      </c>
      <c r="F746" s="12">
        <f>32</f>
        <v>32</v>
      </c>
      <c r="G746" s="13" t="s">
        <v>167</v>
      </c>
      <c r="H746" s="11" t="s">
        <v>31</v>
      </c>
      <c r="I746" s="11" t="s">
        <v>32</v>
      </c>
      <c r="J746" s="14">
        <v>0.57999999999999996</v>
      </c>
      <c r="K746" s="11" t="s">
        <v>20</v>
      </c>
      <c r="L746" s="11" t="s">
        <v>27</v>
      </c>
      <c r="M746" s="11">
        <v>3</v>
      </c>
      <c r="N746" s="15">
        <v>45197</v>
      </c>
      <c r="O746" s="16" t="s">
        <v>4172</v>
      </c>
      <c r="P746" s="16"/>
      <c r="Q746" s="16"/>
      <c r="R746" s="16"/>
      <c r="S746" s="16"/>
      <c r="T746" s="16"/>
      <c r="U746" s="16"/>
      <c r="V746" s="16">
        <f>VALUE(SUBSTITUTE(Table2[[#This Row],[Progress (%)]],"%",""))</f>
        <v>0.57999999999999996</v>
      </c>
      <c r="W746" s="28">
        <f>IF(Table2[[#This Row],[Progress]]&lt;1,Table2[[#This Row],[Progress]]*100,Table2[[#This Row],[Progress]])</f>
        <v>57.999999999999993</v>
      </c>
      <c r="X746" s="28" t="str">
        <f>Table2[[#This Row],[Column8]]&amp;"%"</f>
        <v>58%</v>
      </c>
      <c r="Y746" s="16">
        <f t="shared" si="178"/>
        <v>2</v>
      </c>
      <c r="Z7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46" s="11" t="str">
        <f>SUBSTITUTE(Table2[[#This Row],[Time_Spent (hrs)]],"mins","")</f>
        <v xml:space="preserve">90 </v>
      </c>
      <c r="AB746" s="41">
        <f t="shared" si="189"/>
        <v>1.5</v>
      </c>
    </row>
    <row r="747" spans="1:28" ht="22.2" customHeight="1" x14ac:dyDescent="0.25">
      <c r="A747" s="11" t="s">
        <v>1821</v>
      </c>
      <c r="B747" s="11" t="s">
        <v>3564</v>
      </c>
      <c r="C747" s="11" t="s">
        <v>1822</v>
      </c>
      <c r="D747" s="11" t="s">
        <v>16</v>
      </c>
      <c r="E747" s="11" t="s">
        <v>23</v>
      </c>
      <c r="F747" s="12">
        <f>32</f>
        <v>32</v>
      </c>
      <c r="G747" s="13" t="s">
        <v>1823</v>
      </c>
      <c r="H747" s="11" t="s">
        <v>42</v>
      </c>
      <c r="I747" s="11" t="s">
        <v>32</v>
      </c>
      <c r="J747" s="14">
        <v>0.16</v>
      </c>
      <c r="K747" s="11">
        <v>45</v>
      </c>
      <c r="L747" s="11" t="s">
        <v>33</v>
      </c>
      <c r="M747" s="11">
        <v>4</v>
      </c>
      <c r="N747" s="15">
        <v>45107</v>
      </c>
      <c r="O747" s="16" t="s">
        <v>5013</v>
      </c>
      <c r="P747" s="16" t="s">
        <v>4654</v>
      </c>
      <c r="Q747" s="16" t="s">
        <v>4658</v>
      </c>
      <c r="R747" s="16" t="s">
        <v>4659</v>
      </c>
      <c r="S747" s="16" t="s">
        <v>4572</v>
      </c>
      <c r="T747" s="16" t="s">
        <v>4573</v>
      </c>
      <c r="U747" s="16"/>
      <c r="V747" s="16">
        <f>VALUE(SUBSTITUTE(Table2[[#This Row],[Progress (%)]],"%",""))</f>
        <v>0.16</v>
      </c>
      <c r="W747" s="28">
        <f>IF(Table2[[#This Row],[Progress]]&lt;1,Table2[[#This Row],[Progress]]*100,Table2[[#This Row],[Progress]])</f>
        <v>16</v>
      </c>
      <c r="X747" s="28" t="str">
        <f>Table2[[#This Row],[Column8]]&amp;"%"</f>
        <v>16%</v>
      </c>
      <c r="Y747" s="16">
        <f t="shared" si="178"/>
        <v>7</v>
      </c>
      <c r="Z7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47" s="11" t="str">
        <f>SUBSTITUTE(Table2[[#This Row],[Time_Spent (hrs)]],"mins","")</f>
        <v>45</v>
      </c>
      <c r="AB747" s="41">
        <f t="shared" si="189"/>
        <v>0.75</v>
      </c>
    </row>
    <row r="748" spans="1:28" ht="22.2" customHeight="1" x14ac:dyDescent="0.25">
      <c r="A748" s="11" t="s">
        <v>1824</v>
      </c>
      <c r="B748" s="11" t="s">
        <v>3565</v>
      </c>
      <c r="C748" s="11" t="s">
        <v>1825</v>
      </c>
      <c r="D748" s="11" t="s">
        <v>69</v>
      </c>
      <c r="E748" s="11" t="s">
        <v>41</v>
      </c>
      <c r="F748" s="12">
        <v>45</v>
      </c>
      <c r="G748" s="13" t="s">
        <v>335</v>
      </c>
      <c r="H748" s="11" t="s">
        <v>57</v>
      </c>
      <c r="I748" s="11" t="s">
        <v>32</v>
      </c>
      <c r="J748" s="14">
        <v>7.0000000000000007E-2</v>
      </c>
      <c r="K748" s="11">
        <v>45</v>
      </c>
      <c r="L748" s="11" t="s">
        <v>33</v>
      </c>
      <c r="M748" s="17"/>
      <c r="N748" s="15">
        <v>44915</v>
      </c>
      <c r="O748" s="16"/>
      <c r="P748" s="16"/>
      <c r="Q748" s="16"/>
      <c r="R748" s="16"/>
      <c r="S748" s="16"/>
      <c r="T748" s="16"/>
      <c r="U748" s="16"/>
      <c r="V748" s="16">
        <f>VALUE(SUBSTITUTE(Table2[[#This Row],[Progress (%)]],"%",""))</f>
        <v>7.0000000000000007E-2</v>
      </c>
      <c r="W748" s="28">
        <f>IF(Table2[[#This Row],[Progress]]&lt;1,Table2[[#This Row],[Progress]]*100,Table2[[#This Row],[Progress]])</f>
        <v>7.0000000000000009</v>
      </c>
      <c r="X748" s="28" t="str">
        <f>Table2[[#This Row],[Column8]]&amp;"%"</f>
        <v>7%</v>
      </c>
      <c r="Y748" s="16">
        <f t="shared" si="178"/>
        <v>1</v>
      </c>
      <c r="Z7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748" s="11" t="str">
        <f>SUBSTITUTE(Table2[[#This Row],[Time_Spent (hrs)]],"mins","")</f>
        <v>45</v>
      </c>
      <c r="AB748" s="41">
        <f t="shared" si="189"/>
        <v>0.75</v>
      </c>
    </row>
    <row r="749" spans="1:28" ht="22.2" customHeight="1" x14ac:dyDescent="0.25">
      <c r="A749" s="11" t="s">
        <v>1826</v>
      </c>
      <c r="B749" s="11" t="s">
        <v>3566</v>
      </c>
      <c r="C749" s="11" t="s">
        <v>1827</v>
      </c>
      <c r="D749" s="11" t="s">
        <v>16</v>
      </c>
      <c r="E749" s="11" t="s">
        <v>56</v>
      </c>
      <c r="F749" s="12">
        <v>20</v>
      </c>
      <c r="G749" s="13" t="s">
        <v>1828</v>
      </c>
      <c r="H749" s="11" t="s">
        <v>53</v>
      </c>
      <c r="I749" s="11" t="s">
        <v>26</v>
      </c>
      <c r="J749" s="14">
        <v>0.59</v>
      </c>
      <c r="K749" s="11" t="s">
        <v>20</v>
      </c>
      <c r="L749" s="11" t="s">
        <v>33</v>
      </c>
      <c r="M749" s="17"/>
      <c r="N749" s="15">
        <v>45440</v>
      </c>
      <c r="O749" s="16" t="s">
        <v>4626</v>
      </c>
      <c r="P749" s="16"/>
      <c r="Q749" s="16"/>
      <c r="R749" s="16"/>
      <c r="S749" s="16"/>
      <c r="T749" s="16"/>
      <c r="U749" s="16"/>
      <c r="V749" s="16">
        <f>VALUE(SUBSTITUTE(Table2[[#This Row],[Progress (%)]],"%",""))</f>
        <v>0.59</v>
      </c>
      <c r="W749" s="28">
        <f>IF(Table2[[#This Row],[Progress]]&lt;1,Table2[[#This Row],[Progress]]*100,Table2[[#This Row],[Progress]])</f>
        <v>59</v>
      </c>
      <c r="X749" s="28" t="str">
        <f>Table2[[#This Row],[Column8]]&amp;"%"</f>
        <v>59%</v>
      </c>
      <c r="Y749" s="16">
        <f t="shared" si="178"/>
        <v>2</v>
      </c>
      <c r="Z7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749" s="11" t="str">
        <f>SUBSTITUTE(Table2[[#This Row],[Time_Spent (hrs)]],"mins","")</f>
        <v xml:space="preserve">90 </v>
      </c>
      <c r="AB749" s="41">
        <f t="shared" si="189"/>
        <v>1.5</v>
      </c>
    </row>
    <row r="750" spans="1:28" ht="22.2" customHeight="1" x14ac:dyDescent="0.25">
      <c r="A750" s="11" t="s">
        <v>1829</v>
      </c>
      <c r="B750" s="11" t="s">
        <v>3567</v>
      </c>
      <c r="C750" s="11" t="s">
        <v>1830</v>
      </c>
      <c r="D750" s="11" t="s">
        <v>16</v>
      </c>
      <c r="E750" s="11" t="s">
        <v>56</v>
      </c>
      <c r="F750" s="18">
        <f>32</f>
        <v>32</v>
      </c>
      <c r="G750" s="13" t="s">
        <v>1831</v>
      </c>
      <c r="H750" s="11" t="s">
        <v>104</v>
      </c>
      <c r="I750" s="11" t="s">
        <v>47</v>
      </c>
      <c r="J750" s="14">
        <v>0.43</v>
      </c>
      <c r="K750" s="11">
        <v>2</v>
      </c>
      <c r="L750" s="11" t="s">
        <v>33</v>
      </c>
      <c r="M750" s="11">
        <v>5</v>
      </c>
      <c r="N750" s="15">
        <v>44864</v>
      </c>
      <c r="O750" s="16" t="s">
        <v>4373</v>
      </c>
      <c r="P750" s="16" t="s">
        <v>4374</v>
      </c>
      <c r="Q750" s="16" t="s">
        <v>4200</v>
      </c>
      <c r="R750" s="16" t="s">
        <v>4375</v>
      </c>
      <c r="S750" s="16" t="s">
        <v>4829</v>
      </c>
      <c r="T750" s="16" t="s">
        <v>4089</v>
      </c>
      <c r="U750" s="16"/>
      <c r="V750" s="16">
        <f>VALUE(SUBSTITUTE(Table2[[#This Row],[Progress (%)]],"%",""))</f>
        <v>0.43</v>
      </c>
      <c r="W750" s="28">
        <f>IF(Table2[[#This Row],[Progress]]&lt;1,Table2[[#This Row],[Progress]]*100,Table2[[#This Row],[Progress]])</f>
        <v>43</v>
      </c>
      <c r="X750" s="28" t="str">
        <f>Table2[[#This Row],[Column8]]&amp;"%"</f>
        <v>43%</v>
      </c>
      <c r="Y750" s="16">
        <f t="shared" si="178"/>
        <v>7</v>
      </c>
      <c r="Z7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50" s="11" t="str">
        <f>SUBSTITUTE(Table2[[#This Row],[Time_Spent (hrs)]],"mins","")</f>
        <v>2</v>
      </c>
      <c r="AB750" s="41" t="str">
        <f t="shared" ref="AB750:AB752" si="190">AA750</f>
        <v>2</v>
      </c>
    </row>
    <row r="751" spans="1:28" ht="22.2" customHeight="1" x14ac:dyDescent="0.25">
      <c r="A751" s="11" t="s">
        <v>1832</v>
      </c>
      <c r="B751" s="11" t="s">
        <v>3568</v>
      </c>
      <c r="C751" s="11" t="s">
        <v>1833</v>
      </c>
      <c r="D751" s="11" t="s">
        <v>16</v>
      </c>
      <c r="E751" s="11" t="s">
        <v>56</v>
      </c>
      <c r="F751" s="12">
        <v>33</v>
      </c>
      <c r="G751" s="13" t="s">
        <v>410</v>
      </c>
      <c r="H751" s="11" t="s">
        <v>104</v>
      </c>
      <c r="I751" s="11" t="s">
        <v>47</v>
      </c>
      <c r="J751" s="14">
        <v>0.76</v>
      </c>
      <c r="K751" s="11">
        <v>2</v>
      </c>
      <c r="L751" s="11" t="s">
        <v>27</v>
      </c>
      <c r="M751" s="11">
        <v>6</v>
      </c>
      <c r="N751" s="15">
        <v>45068</v>
      </c>
      <c r="O751" s="16" t="s">
        <v>4243</v>
      </c>
      <c r="P751" s="16" t="s">
        <v>4912</v>
      </c>
      <c r="Q751" s="16" t="s">
        <v>5033</v>
      </c>
      <c r="R751" s="16"/>
      <c r="S751" s="16"/>
      <c r="T751" s="16"/>
      <c r="U751" s="16"/>
      <c r="V751" s="16">
        <f>VALUE(SUBSTITUTE(Table2[[#This Row],[Progress (%)]],"%",""))</f>
        <v>0.76</v>
      </c>
      <c r="W751" s="28">
        <f>IF(Table2[[#This Row],[Progress]]&lt;1,Table2[[#This Row],[Progress]]*100,Table2[[#This Row],[Progress]])</f>
        <v>76</v>
      </c>
      <c r="X751" s="28" t="str">
        <f>Table2[[#This Row],[Column8]]&amp;"%"</f>
        <v>76%</v>
      </c>
      <c r="Y751" s="16">
        <f t="shared" si="178"/>
        <v>4</v>
      </c>
      <c r="Z7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51" s="11" t="str">
        <f>SUBSTITUTE(Table2[[#This Row],[Time_Spent (hrs)]],"mins","")</f>
        <v>2</v>
      </c>
      <c r="AB751" s="41" t="str">
        <f t="shared" si="190"/>
        <v>2</v>
      </c>
    </row>
    <row r="752" spans="1:28" ht="22.2" customHeight="1" x14ac:dyDescent="0.25">
      <c r="A752" s="11" t="s">
        <v>1834</v>
      </c>
      <c r="B752" s="11" t="s">
        <v>3569</v>
      </c>
      <c r="C752" s="11" t="s">
        <v>1835</v>
      </c>
      <c r="D752" s="11" t="s">
        <v>16</v>
      </c>
      <c r="E752" s="11" t="s">
        <v>56</v>
      </c>
      <c r="F752" s="12">
        <v>34</v>
      </c>
      <c r="G752" s="13" t="s">
        <v>1728</v>
      </c>
      <c r="H752" s="11" t="s">
        <v>46</v>
      </c>
      <c r="I752" s="11" t="s">
        <v>47</v>
      </c>
      <c r="J752" s="14">
        <v>0.18</v>
      </c>
      <c r="K752" s="11" t="s">
        <v>38</v>
      </c>
      <c r="L752" s="11" t="s">
        <v>27</v>
      </c>
      <c r="M752" s="11">
        <v>1</v>
      </c>
      <c r="N752" s="15">
        <v>44823</v>
      </c>
      <c r="O752" s="16" t="s">
        <v>4859</v>
      </c>
      <c r="P752" s="16" t="s">
        <v>4601</v>
      </c>
      <c r="Q752" s="16" t="s">
        <v>4602</v>
      </c>
      <c r="R752" s="16" t="s">
        <v>4603</v>
      </c>
      <c r="S752" s="16"/>
      <c r="T752" s="16"/>
      <c r="U752" s="16"/>
      <c r="V752" s="16">
        <f>VALUE(SUBSTITUTE(Table2[[#This Row],[Progress (%)]],"%",""))</f>
        <v>0.18</v>
      </c>
      <c r="W752" s="28">
        <f>IF(Table2[[#This Row],[Progress]]&lt;1,Table2[[#This Row],[Progress]]*100,Table2[[#This Row],[Progress]])</f>
        <v>18</v>
      </c>
      <c r="X752" s="28" t="str">
        <f>Table2[[#This Row],[Column8]]&amp;"%"</f>
        <v>18%</v>
      </c>
      <c r="Y752" s="16">
        <f t="shared" si="178"/>
        <v>5</v>
      </c>
      <c r="Z7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52" s="11" t="str">
        <f>SUBSTITUTE(Table2[[#This Row],[Time_Spent (hrs)]],"hour","")</f>
        <v xml:space="preserve">1 </v>
      </c>
      <c r="AB752" s="41" t="str">
        <f t="shared" si="190"/>
        <v xml:space="preserve">1 </v>
      </c>
    </row>
    <row r="753" spans="1:28" ht="22.2" customHeight="1" x14ac:dyDescent="0.25">
      <c r="A753" s="11" t="s">
        <v>1836</v>
      </c>
      <c r="B753" s="11" t="s">
        <v>3570</v>
      </c>
      <c r="C753" s="11" t="s">
        <v>1837</v>
      </c>
      <c r="D753" s="11" t="s">
        <v>69</v>
      </c>
      <c r="E753" s="11" t="s">
        <v>41</v>
      </c>
      <c r="F753" s="12">
        <f>32</f>
        <v>32</v>
      </c>
      <c r="G753" s="13" t="s">
        <v>368</v>
      </c>
      <c r="H753" s="11" t="s">
        <v>156</v>
      </c>
      <c r="I753" s="11" t="s">
        <v>98</v>
      </c>
      <c r="J753" s="14">
        <v>0.96</v>
      </c>
      <c r="K753" s="11" t="s">
        <v>50</v>
      </c>
      <c r="L753" s="11" t="s">
        <v>33</v>
      </c>
      <c r="M753" s="11">
        <v>3</v>
      </c>
      <c r="N753" s="15">
        <v>45350</v>
      </c>
      <c r="O753" s="16" t="s">
        <v>4821</v>
      </c>
      <c r="P753" s="16"/>
      <c r="Q753" s="16"/>
      <c r="R753" s="16"/>
      <c r="S753" s="16"/>
      <c r="T753" s="16"/>
      <c r="U753" s="16"/>
      <c r="V753" s="16">
        <f>VALUE(SUBSTITUTE(Table2[[#This Row],[Progress (%)]],"%",""))</f>
        <v>0.96</v>
      </c>
      <c r="W753" s="28">
        <f>IF(Table2[[#This Row],[Progress]]&lt;1,Table2[[#This Row],[Progress]]*100,Table2[[#This Row],[Progress]])</f>
        <v>96</v>
      </c>
      <c r="X753" s="28" t="str">
        <f>Table2[[#This Row],[Column8]]&amp;"%"</f>
        <v>96%</v>
      </c>
      <c r="Y753" s="16">
        <f t="shared" si="178"/>
        <v>2</v>
      </c>
      <c r="Z7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53" s="11" t="str">
        <f>SUBSTITUTE(Table2[[#This Row],[Time_Spent (hrs)]],"minutes","")</f>
        <v xml:space="preserve">120 </v>
      </c>
      <c r="AB753" s="41">
        <f>AA753/60</f>
        <v>2</v>
      </c>
    </row>
    <row r="754" spans="1:28" ht="22.2" customHeight="1" x14ac:dyDescent="0.25">
      <c r="A754" s="11" t="s">
        <v>1838</v>
      </c>
      <c r="B754" s="11" t="s">
        <v>3571</v>
      </c>
      <c r="C754" s="11" t="s">
        <v>1839</v>
      </c>
      <c r="D754" s="11" t="s">
        <v>69</v>
      </c>
      <c r="E754" s="11" t="s">
        <v>23</v>
      </c>
      <c r="F754" s="12">
        <f>32</f>
        <v>32</v>
      </c>
      <c r="G754" s="13">
        <v>45809</v>
      </c>
      <c r="H754" s="11" t="s">
        <v>46</v>
      </c>
      <c r="I754" s="11" t="s">
        <v>47</v>
      </c>
      <c r="J754" s="14">
        <v>0.76</v>
      </c>
      <c r="K754" s="11">
        <v>1.5</v>
      </c>
      <c r="L754" s="11" t="s">
        <v>33</v>
      </c>
      <c r="M754" s="11">
        <v>2</v>
      </c>
      <c r="N754" s="15">
        <v>45663</v>
      </c>
      <c r="O754" s="16" t="s">
        <v>4940</v>
      </c>
      <c r="P754" s="16" t="s">
        <v>4210</v>
      </c>
      <c r="Q754" s="16" t="s">
        <v>4211</v>
      </c>
      <c r="R754" s="16" t="s">
        <v>4212</v>
      </c>
      <c r="S754" s="16" t="s">
        <v>4213</v>
      </c>
      <c r="T754" s="16" t="s">
        <v>4608</v>
      </c>
      <c r="U754" s="16"/>
      <c r="V754" s="16">
        <f>VALUE(SUBSTITUTE(Table2[[#This Row],[Progress (%)]],"%",""))</f>
        <v>0.76</v>
      </c>
      <c r="W754" s="28">
        <f>IF(Table2[[#This Row],[Progress]]&lt;1,Table2[[#This Row],[Progress]]*100,Table2[[#This Row],[Progress]])</f>
        <v>76</v>
      </c>
      <c r="X754" s="28" t="str">
        <f>Table2[[#This Row],[Column8]]&amp;"%"</f>
        <v>76%</v>
      </c>
      <c r="Y754" s="16">
        <f t="shared" si="178"/>
        <v>7</v>
      </c>
      <c r="Z7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54" s="11" t="str">
        <f>SUBSTITUTE(Table2[[#This Row],[Time_Spent (hrs)]],"mins","")</f>
        <v>1.5</v>
      </c>
      <c r="AB754" s="41" t="str">
        <f>AA754</f>
        <v>1.5</v>
      </c>
    </row>
    <row r="755" spans="1:28" ht="22.2" customHeight="1" x14ac:dyDescent="0.25">
      <c r="A755" s="11" t="s">
        <v>1840</v>
      </c>
      <c r="B755" s="11" t="s">
        <v>3572</v>
      </c>
      <c r="C755" s="11" t="s">
        <v>1841</v>
      </c>
      <c r="D755" s="11" t="s">
        <v>69</v>
      </c>
      <c r="E755" s="11" t="s">
        <v>36</v>
      </c>
      <c r="F755" s="12">
        <f>32</f>
        <v>32</v>
      </c>
      <c r="G755" s="13">
        <v>45358</v>
      </c>
      <c r="H755" s="11" t="s">
        <v>31</v>
      </c>
      <c r="I755" s="11" t="s">
        <v>32</v>
      </c>
      <c r="J755" s="14">
        <v>0.63</v>
      </c>
      <c r="K755" s="11" t="s">
        <v>50</v>
      </c>
      <c r="L755" s="11" t="s">
        <v>33</v>
      </c>
      <c r="M755" s="11">
        <v>6</v>
      </c>
      <c r="N755" s="15">
        <v>45476</v>
      </c>
      <c r="O755" s="16" t="s">
        <v>5034</v>
      </c>
      <c r="P755" s="16" t="s">
        <v>4867</v>
      </c>
      <c r="Q755" s="16"/>
      <c r="R755" s="16"/>
      <c r="S755" s="16"/>
      <c r="T755" s="16"/>
      <c r="U755" s="16"/>
      <c r="V755" s="16">
        <f>VALUE(SUBSTITUTE(Table2[[#This Row],[Progress (%)]],"%",""))</f>
        <v>0.63</v>
      </c>
      <c r="W755" s="28">
        <f>IF(Table2[[#This Row],[Progress]]&lt;1,Table2[[#This Row],[Progress]]*100,Table2[[#This Row],[Progress]])</f>
        <v>63</v>
      </c>
      <c r="X755" s="28" t="str">
        <f>Table2[[#This Row],[Column8]]&amp;"%"</f>
        <v>63%</v>
      </c>
      <c r="Y755" s="16">
        <f t="shared" si="178"/>
        <v>3</v>
      </c>
      <c r="Z7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55" s="11" t="str">
        <f>SUBSTITUTE(Table2[[#This Row],[Time_Spent (hrs)]],"minutes","")</f>
        <v xml:space="preserve">120 </v>
      </c>
      <c r="AB755" s="41">
        <f>AA755/60</f>
        <v>2</v>
      </c>
    </row>
    <row r="756" spans="1:28" ht="22.2" customHeight="1" x14ac:dyDescent="0.25">
      <c r="A756" s="11" t="s">
        <v>1842</v>
      </c>
      <c r="B756" s="11" t="s">
        <v>3573</v>
      </c>
      <c r="C756" s="11" t="s">
        <v>1843</v>
      </c>
      <c r="D756" s="11" t="s">
        <v>69</v>
      </c>
      <c r="E756" s="11" t="s">
        <v>23</v>
      </c>
      <c r="F756" s="12">
        <v>42</v>
      </c>
      <c r="G756" s="13" t="s">
        <v>884</v>
      </c>
      <c r="H756" s="11" t="s">
        <v>97</v>
      </c>
      <c r="I756" s="11" t="s">
        <v>98</v>
      </c>
      <c r="J756" s="14">
        <v>0.12</v>
      </c>
      <c r="K756" s="11" t="s">
        <v>38</v>
      </c>
      <c r="L756" s="11" t="s">
        <v>33</v>
      </c>
      <c r="M756" s="11">
        <v>1</v>
      </c>
      <c r="N756" s="15">
        <v>44879</v>
      </c>
      <c r="O756" s="16" t="s">
        <v>4738</v>
      </c>
      <c r="P756" s="16" t="s">
        <v>4739</v>
      </c>
      <c r="Q756" s="16" t="s">
        <v>4889</v>
      </c>
      <c r="R756" s="16" t="s">
        <v>4890</v>
      </c>
      <c r="S756" s="16" t="s">
        <v>4749</v>
      </c>
      <c r="T756" s="16" t="s">
        <v>4750</v>
      </c>
      <c r="U756" s="16" t="s">
        <v>4885</v>
      </c>
      <c r="V756" s="16">
        <f>VALUE(SUBSTITUTE(Table2[[#This Row],[Progress (%)]],"%",""))</f>
        <v>0.12</v>
      </c>
      <c r="W756" s="28">
        <f>IF(Table2[[#This Row],[Progress]]&lt;1,Table2[[#This Row],[Progress]]*100,Table2[[#This Row],[Progress]])</f>
        <v>12</v>
      </c>
      <c r="X756" s="28" t="str">
        <f>Table2[[#This Row],[Column8]]&amp;"%"</f>
        <v>12%</v>
      </c>
      <c r="Y756" s="16">
        <f t="shared" si="178"/>
        <v>8</v>
      </c>
      <c r="Z7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756" s="11" t="str">
        <f>SUBSTITUTE(Table2[[#This Row],[Time_Spent (hrs)]],"hour","")</f>
        <v xml:space="preserve">1 </v>
      </c>
      <c r="AB756" s="41" t="str">
        <f t="shared" ref="AB756:AB758" si="191">AA756</f>
        <v xml:space="preserve">1 </v>
      </c>
    </row>
    <row r="757" spans="1:28" ht="22.2" customHeight="1" x14ac:dyDescent="0.25">
      <c r="A757" s="11" t="s">
        <v>1844</v>
      </c>
      <c r="B757" s="11" t="s">
        <v>3574</v>
      </c>
      <c r="C757" s="11" t="s">
        <v>87</v>
      </c>
      <c r="D757" s="11" t="s">
        <v>69</v>
      </c>
      <c r="E757" s="11" t="s">
        <v>23</v>
      </c>
      <c r="F757" s="12">
        <v>44</v>
      </c>
      <c r="G757" s="13" t="s">
        <v>784</v>
      </c>
      <c r="H757" s="11" t="s">
        <v>31</v>
      </c>
      <c r="I757" s="11" t="s">
        <v>32</v>
      </c>
      <c r="J757" s="14">
        <v>0.01</v>
      </c>
      <c r="K757" s="11" t="s">
        <v>38</v>
      </c>
      <c r="L757" s="11" t="s">
        <v>33</v>
      </c>
      <c r="M757" s="11">
        <v>3</v>
      </c>
      <c r="N757" s="15">
        <v>45348</v>
      </c>
      <c r="O757" s="16" t="s">
        <v>4061</v>
      </c>
      <c r="P757" s="16" t="s">
        <v>4062</v>
      </c>
      <c r="Q757" s="16" t="s">
        <v>4024</v>
      </c>
      <c r="R757" s="16"/>
      <c r="S757" s="16"/>
      <c r="T757" s="16"/>
      <c r="U757" s="16"/>
      <c r="V757" s="16">
        <f>VALUE(SUBSTITUTE(Table2[[#This Row],[Progress (%)]],"%",""))</f>
        <v>0.01</v>
      </c>
      <c r="W757" s="28">
        <f>IF(Table2[[#This Row],[Progress]]&lt;1,Table2[[#This Row],[Progress]]*100,Table2[[#This Row],[Progress]])</f>
        <v>1</v>
      </c>
      <c r="X757" s="28" t="str">
        <f>Table2[[#This Row],[Column8]]&amp;"%"</f>
        <v>1%</v>
      </c>
      <c r="Y757" s="16">
        <f t="shared" si="178"/>
        <v>4</v>
      </c>
      <c r="Z7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757" s="11" t="str">
        <f>SUBSTITUTE(Table2[[#This Row],[Time_Spent (hrs)]],"hour","")</f>
        <v xml:space="preserve">1 </v>
      </c>
      <c r="AB757" s="41" t="str">
        <f t="shared" si="191"/>
        <v xml:space="preserve">1 </v>
      </c>
    </row>
    <row r="758" spans="1:28" ht="22.2" customHeight="1" x14ac:dyDescent="0.25">
      <c r="A758" s="11" t="s">
        <v>1845</v>
      </c>
      <c r="B758" s="11" t="s">
        <v>3575</v>
      </c>
      <c r="C758" s="11" t="s">
        <v>1846</v>
      </c>
      <c r="D758" s="11" t="s">
        <v>16</v>
      </c>
      <c r="E758" s="11" t="s">
        <v>41</v>
      </c>
      <c r="F758" s="18">
        <f>32</f>
        <v>32</v>
      </c>
      <c r="G758" s="13" t="s">
        <v>1476</v>
      </c>
      <c r="H758" s="11" t="s">
        <v>46</v>
      </c>
      <c r="I758" s="11" t="s">
        <v>47</v>
      </c>
      <c r="J758" s="14">
        <v>0.69</v>
      </c>
      <c r="K758" s="11">
        <v>2</v>
      </c>
      <c r="L758" s="11" t="s">
        <v>27</v>
      </c>
      <c r="M758" s="11">
        <v>4</v>
      </c>
      <c r="N758" s="15">
        <v>45073</v>
      </c>
      <c r="O758" s="16" t="s">
        <v>4896</v>
      </c>
      <c r="P758" s="16" t="s">
        <v>4562</v>
      </c>
      <c r="Q758" s="16" t="s">
        <v>4563</v>
      </c>
      <c r="R758" s="16" t="s">
        <v>4564</v>
      </c>
      <c r="S758" s="16" t="s">
        <v>4565</v>
      </c>
      <c r="T758" s="16" t="s">
        <v>4566</v>
      </c>
      <c r="U758" s="16"/>
      <c r="V758" s="16">
        <f>VALUE(SUBSTITUTE(Table2[[#This Row],[Progress (%)]],"%",""))</f>
        <v>0.69</v>
      </c>
      <c r="W758" s="28">
        <f>IF(Table2[[#This Row],[Progress]]&lt;1,Table2[[#This Row],[Progress]]*100,Table2[[#This Row],[Progress]])</f>
        <v>69</v>
      </c>
      <c r="X758" s="28" t="str">
        <f>Table2[[#This Row],[Column8]]&amp;"%"</f>
        <v>69%</v>
      </c>
      <c r="Y758" s="16">
        <f t="shared" si="178"/>
        <v>7</v>
      </c>
      <c r="Z7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58" s="11" t="str">
        <f>SUBSTITUTE(Table2[[#This Row],[Time_Spent (hrs)]],"mins","")</f>
        <v>2</v>
      </c>
      <c r="AB758" s="41" t="str">
        <f t="shared" si="191"/>
        <v>2</v>
      </c>
    </row>
    <row r="759" spans="1:28" ht="22.2" customHeight="1" x14ac:dyDescent="0.25">
      <c r="A759" s="11" t="s">
        <v>1847</v>
      </c>
      <c r="B759" s="11" t="s">
        <v>3576</v>
      </c>
      <c r="C759" s="11" t="s">
        <v>1848</v>
      </c>
      <c r="D759" s="11" t="s">
        <v>16</v>
      </c>
      <c r="E759" s="11" t="s">
        <v>56</v>
      </c>
      <c r="F759" s="12">
        <v>43</v>
      </c>
      <c r="G759" s="13" t="s">
        <v>1849</v>
      </c>
      <c r="H759" s="11" t="s">
        <v>66</v>
      </c>
      <c r="I759" s="11" t="s">
        <v>26</v>
      </c>
      <c r="J759" s="14">
        <v>0.84</v>
      </c>
      <c r="K759" s="11" t="s">
        <v>50</v>
      </c>
      <c r="L759" s="11" t="s">
        <v>27</v>
      </c>
      <c r="M759" s="17"/>
      <c r="N759" s="15">
        <v>45321</v>
      </c>
      <c r="O759" s="16" t="s">
        <v>4915</v>
      </c>
      <c r="P759" s="16" t="s">
        <v>4957</v>
      </c>
      <c r="Q759" s="16" t="s">
        <v>4883</v>
      </c>
      <c r="R759" s="16" t="s">
        <v>4884</v>
      </c>
      <c r="S759" s="16" t="s">
        <v>4720</v>
      </c>
      <c r="T759" s="16" t="s">
        <v>4721</v>
      </c>
      <c r="U759" s="16"/>
      <c r="V759" s="16">
        <f>VALUE(SUBSTITUTE(Table2[[#This Row],[Progress (%)]],"%",""))</f>
        <v>0.84</v>
      </c>
      <c r="W759" s="28">
        <f>IF(Table2[[#This Row],[Progress]]&lt;1,Table2[[#This Row],[Progress]]*100,Table2[[#This Row],[Progress]])</f>
        <v>84</v>
      </c>
      <c r="X759" s="28" t="str">
        <f>Table2[[#This Row],[Column8]]&amp;"%"</f>
        <v>84%</v>
      </c>
      <c r="Y759" s="16">
        <f t="shared" si="178"/>
        <v>7</v>
      </c>
      <c r="Z7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759" s="11" t="str">
        <f>SUBSTITUTE(Table2[[#This Row],[Time_Spent (hrs)]],"minutes","")</f>
        <v xml:space="preserve">120 </v>
      </c>
      <c r="AB759" s="41">
        <f t="shared" ref="AB759:AB761" si="192">AA759/60</f>
        <v>2</v>
      </c>
    </row>
    <row r="760" spans="1:28" ht="22.2" customHeight="1" x14ac:dyDescent="0.25">
      <c r="A760" s="11" t="s">
        <v>1850</v>
      </c>
      <c r="B760" s="11" t="s">
        <v>3577</v>
      </c>
      <c r="C760" s="11" t="s">
        <v>1851</v>
      </c>
      <c r="D760" s="11" t="s">
        <v>69</v>
      </c>
      <c r="E760" s="11" t="s">
        <v>36</v>
      </c>
      <c r="F760" s="18">
        <f>32</f>
        <v>32</v>
      </c>
      <c r="G760" s="13">
        <v>44628</v>
      </c>
      <c r="H760" s="11" t="s">
        <v>53</v>
      </c>
      <c r="I760" s="11" t="s">
        <v>26</v>
      </c>
      <c r="J760" s="14">
        <v>0.79</v>
      </c>
      <c r="K760" s="11" t="s">
        <v>50</v>
      </c>
      <c r="L760" s="11" t="s">
        <v>33</v>
      </c>
      <c r="M760" s="11">
        <v>5</v>
      </c>
      <c r="N760" s="15">
        <v>44776</v>
      </c>
      <c r="O760" s="16" t="s">
        <v>4293</v>
      </c>
      <c r="P760" s="16"/>
      <c r="Q760" s="16"/>
      <c r="R760" s="16"/>
      <c r="S760" s="16"/>
      <c r="T760" s="16"/>
      <c r="U760" s="16"/>
      <c r="V760" s="16">
        <f>VALUE(SUBSTITUTE(Table2[[#This Row],[Progress (%)]],"%",""))</f>
        <v>0.79</v>
      </c>
      <c r="W760" s="28">
        <f>IF(Table2[[#This Row],[Progress]]&lt;1,Table2[[#This Row],[Progress]]*100,Table2[[#This Row],[Progress]])</f>
        <v>79</v>
      </c>
      <c r="X760" s="28" t="str">
        <f>Table2[[#This Row],[Column8]]&amp;"%"</f>
        <v>79%</v>
      </c>
      <c r="Y760" s="16">
        <f t="shared" si="178"/>
        <v>2</v>
      </c>
      <c r="Z7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60" s="11" t="str">
        <f>SUBSTITUTE(Table2[[#This Row],[Time_Spent (hrs)]],"minutes","")</f>
        <v xml:space="preserve">120 </v>
      </c>
      <c r="AB760" s="41">
        <f t="shared" si="192"/>
        <v>2</v>
      </c>
    </row>
    <row r="761" spans="1:28" ht="22.2" customHeight="1" x14ac:dyDescent="0.25">
      <c r="A761" s="11" t="s">
        <v>1852</v>
      </c>
      <c r="B761" s="11" t="s">
        <v>3578</v>
      </c>
      <c r="C761" s="11" t="s">
        <v>1853</v>
      </c>
      <c r="D761" s="11" t="s">
        <v>69</v>
      </c>
      <c r="E761" s="11" t="s">
        <v>56</v>
      </c>
      <c r="F761" s="18">
        <f>32</f>
        <v>32</v>
      </c>
      <c r="G761" s="13">
        <v>45334</v>
      </c>
      <c r="H761" s="11" t="s">
        <v>53</v>
      </c>
      <c r="I761" s="11" t="s">
        <v>26</v>
      </c>
      <c r="J761" s="14">
        <v>0.15</v>
      </c>
      <c r="K761" s="11" t="s">
        <v>20</v>
      </c>
      <c r="L761" s="11" t="s">
        <v>27</v>
      </c>
      <c r="M761" s="11">
        <v>3</v>
      </c>
      <c r="N761" s="15">
        <v>45628</v>
      </c>
      <c r="O761" s="16" t="s">
        <v>4734</v>
      </c>
      <c r="P761" s="16"/>
      <c r="Q761" s="16"/>
      <c r="R761" s="16"/>
      <c r="S761" s="16"/>
      <c r="T761" s="16"/>
      <c r="U761" s="16"/>
      <c r="V761" s="16">
        <f>VALUE(SUBSTITUTE(Table2[[#This Row],[Progress (%)]],"%",""))</f>
        <v>0.15</v>
      </c>
      <c r="W761" s="28">
        <f>IF(Table2[[#This Row],[Progress]]&lt;1,Table2[[#This Row],[Progress]]*100,Table2[[#This Row],[Progress]])</f>
        <v>15</v>
      </c>
      <c r="X761" s="28" t="str">
        <f>Table2[[#This Row],[Column8]]&amp;"%"</f>
        <v>15%</v>
      </c>
      <c r="Y761" s="16">
        <f t="shared" si="178"/>
        <v>2</v>
      </c>
      <c r="Z7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61" s="11" t="str">
        <f>SUBSTITUTE(Table2[[#This Row],[Time_Spent (hrs)]],"mins","")</f>
        <v xml:space="preserve">90 </v>
      </c>
      <c r="AB761" s="41">
        <f t="shared" si="192"/>
        <v>1.5</v>
      </c>
    </row>
    <row r="762" spans="1:28" ht="22.2" customHeight="1" x14ac:dyDescent="0.25">
      <c r="A762" s="11" t="s">
        <v>1854</v>
      </c>
      <c r="B762" s="11" t="s">
        <v>3579</v>
      </c>
      <c r="C762" s="11" t="s">
        <v>1855</v>
      </c>
      <c r="D762" s="11" t="s">
        <v>69</v>
      </c>
      <c r="E762" s="11" t="s">
        <v>23</v>
      </c>
      <c r="F762" s="12">
        <v>18</v>
      </c>
      <c r="G762" s="13" t="s">
        <v>1856</v>
      </c>
      <c r="H762" s="11" t="s">
        <v>42</v>
      </c>
      <c r="I762" s="11" t="s">
        <v>32</v>
      </c>
      <c r="J762" s="14">
        <v>0.53</v>
      </c>
      <c r="K762" s="11">
        <v>2</v>
      </c>
      <c r="L762" s="11" t="s">
        <v>27</v>
      </c>
      <c r="M762" s="17"/>
      <c r="N762" s="15">
        <v>45676</v>
      </c>
      <c r="O762" s="16" t="s">
        <v>4682</v>
      </c>
      <c r="P762" s="16" t="s">
        <v>4442</v>
      </c>
      <c r="Q762" s="16" t="s">
        <v>4122</v>
      </c>
      <c r="R762" s="16" t="s">
        <v>4123</v>
      </c>
      <c r="S762" s="16"/>
      <c r="T762" s="16"/>
      <c r="U762" s="16"/>
      <c r="V762" s="16">
        <f>VALUE(SUBSTITUTE(Table2[[#This Row],[Progress (%)]],"%",""))</f>
        <v>0.53</v>
      </c>
      <c r="W762" s="28">
        <f>IF(Table2[[#This Row],[Progress]]&lt;1,Table2[[#This Row],[Progress]]*100,Table2[[#This Row],[Progress]])</f>
        <v>53</v>
      </c>
      <c r="X762" s="28" t="str">
        <f>Table2[[#This Row],[Column8]]&amp;"%"</f>
        <v>53%</v>
      </c>
      <c r="Y762" s="16">
        <f t="shared" si="178"/>
        <v>5</v>
      </c>
      <c r="Z7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762" s="11" t="str">
        <f>SUBSTITUTE(Table2[[#This Row],[Time_Spent (hrs)]],"mins","")</f>
        <v>2</v>
      </c>
      <c r="AB762" s="41" t="str">
        <f t="shared" ref="AB762:AB768" si="193">AA762</f>
        <v>2</v>
      </c>
    </row>
    <row r="763" spans="1:28" ht="22.2" customHeight="1" x14ac:dyDescent="0.25">
      <c r="A763" s="11" t="s">
        <v>1857</v>
      </c>
      <c r="B763" s="11" t="s">
        <v>3580</v>
      </c>
      <c r="C763" s="11" t="s">
        <v>1858</v>
      </c>
      <c r="D763" s="11" t="s">
        <v>16</v>
      </c>
      <c r="E763" s="11" t="s">
        <v>56</v>
      </c>
      <c r="F763" s="12">
        <v>44</v>
      </c>
      <c r="G763" s="13" t="s">
        <v>155</v>
      </c>
      <c r="H763" s="11" t="s">
        <v>25</v>
      </c>
      <c r="I763" s="11" t="s">
        <v>26</v>
      </c>
      <c r="J763" s="14">
        <v>0.73</v>
      </c>
      <c r="K763" s="11">
        <v>2</v>
      </c>
      <c r="L763" s="11" t="s">
        <v>27</v>
      </c>
      <c r="M763" s="11">
        <v>4</v>
      </c>
      <c r="N763" s="15">
        <v>44940</v>
      </c>
      <c r="O763" s="16" t="s">
        <v>4100</v>
      </c>
      <c r="P763" s="16" t="s">
        <v>4101</v>
      </c>
      <c r="Q763" s="16" t="s">
        <v>4102</v>
      </c>
      <c r="R763" s="16" t="s">
        <v>4103</v>
      </c>
      <c r="S763" s="16" t="s">
        <v>4321</v>
      </c>
      <c r="T763" s="16"/>
      <c r="U763" s="16"/>
      <c r="V763" s="16">
        <f>VALUE(SUBSTITUTE(Table2[[#This Row],[Progress (%)]],"%",""))</f>
        <v>0.73</v>
      </c>
      <c r="W763" s="28">
        <f>IF(Table2[[#This Row],[Progress]]&lt;1,Table2[[#This Row],[Progress]]*100,Table2[[#This Row],[Progress]])</f>
        <v>73</v>
      </c>
      <c r="X763" s="28" t="str">
        <f>Table2[[#This Row],[Column8]]&amp;"%"</f>
        <v>73%</v>
      </c>
      <c r="Y763" s="16">
        <f t="shared" si="178"/>
        <v>6</v>
      </c>
      <c r="Z7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763" s="11" t="str">
        <f>SUBSTITUTE(Table2[[#This Row],[Time_Spent (hrs)]],"mins","")</f>
        <v>2</v>
      </c>
      <c r="AB763" s="41" t="str">
        <f t="shared" si="193"/>
        <v>2</v>
      </c>
    </row>
    <row r="764" spans="1:28" ht="22.2" customHeight="1" x14ac:dyDescent="0.25">
      <c r="A764" s="11" t="s">
        <v>1859</v>
      </c>
      <c r="B764" s="11" t="s">
        <v>3581</v>
      </c>
      <c r="C764" s="11" t="s">
        <v>1860</v>
      </c>
      <c r="D764" s="11" t="s">
        <v>69</v>
      </c>
      <c r="E764" s="11" t="s">
        <v>23</v>
      </c>
      <c r="F764" s="12">
        <f>32</f>
        <v>32</v>
      </c>
      <c r="G764" s="13" t="s">
        <v>1861</v>
      </c>
      <c r="H764" s="11" t="s">
        <v>104</v>
      </c>
      <c r="I764" s="11" t="s">
        <v>47</v>
      </c>
      <c r="J764" s="14">
        <v>0.4</v>
      </c>
      <c r="K764" s="11" t="s">
        <v>38</v>
      </c>
      <c r="L764" s="11" t="s">
        <v>33</v>
      </c>
      <c r="M764" s="11">
        <v>5</v>
      </c>
      <c r="N764" s="15">
        <v>45253</v>
      </c>
      <c r="O764" s="16" t="s">
        <v>4088</v>
      </c>
      <c r="P764" s="16" t="s">
        <v>4440</v>
      </c>
      <c r="Q764" s="16" t="s">
        <v>4441</v>
      </c>
      <c r="R764" s="16" t="s">
        <v>4166</v>
      </c>
      <c r="S764" s="16" t="s">
        <v>4167</v>
      </c>
      <c r="T764" s="16" t="s">
        <v>4168</v>
      </c>
      <c r="U764" s="16"/>
      <c r="V764" s="16">
        <f>VALUE(SUBSTITUTE(Table2[[#This Row],[Progress (%)]],"%",""))</f>
        <v>0.4</v>
      </c>
      <c r="W764" s="28">
        <f>IF(Table2[[#This Row],[Progress]]&lt;1,Table2[[#This Row],[Progress]]*100,Table2[[#This Row],[Progress]])</f>
        <v>40</v>
      </c>
      <c r="X764" s="28" t="str">
        <f>Table2[[#This Row],[Column8]]&amp;"%"</f>
        <v>40%</v>
      </c>
      <c r="Y764" s="16">
        <f t="shared" si="178"/>
        <v>7</v>
      </c>
      <c r="Z7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64" s="11" t="str">
        <f>SUBSTITUTE(Table2[[#This Row],[Time_Spent (hrs)]],"hour","")</f>
        <v xml:space="preserve">1 </v>
      </c>
      <c r="AB764" s="41" t="str">
        <f t="shared" si="193"/>
        <v xml:space="preserve">1 </v>
      </c>
    </row>
    <row r="765" spans="1:28" ht="22.2" customHeight="1" x14ac:dyDescent="0.25">
      <c r="A765" s="11" t="s">
        <v>1862</v>
      </c>
      <c r="B765" s="11" t="s">
        <v>3582</v>
      </c>
      <c r="C765" s="11" t="s">
        <v>1863</v>
      </c>
      <c r="D765" s="11" t="s">
        <v>69</v>
      </c>
      <c r="E765" s="11" t="s">
        <v>23</v>
      </c>
      <c r="F765" s="12">
        <f>32</f>
        <v>32</v>
      </c>
      <c r="G765" s="13" t="s">
        <v>1864</v>
      </c>
      <c r="H765" s="11" t="s">
        <v>57</v>
      </c>
      <c r="I765" s="11" t="s">
        <v>32</v>
      </c>
      <c r="J765" s="14">
        <v>0.11</v>
      </c>
      <c r="K765" s="11">
        <v>2</v>
      </c>
      <c r="L765" s="11" t="s">
        <v>27</v>
      </c>
      <c r="M765" s="11">
        <v>1</v>
      </c>
      <c r="N765" s="15">
        <v>45735</v>
      </c>
      <c r="O765" s="16" t="s">
        <v>4768</v>
      </c>
      <c r="P765" s="16" t="s">
        <v>4769</v>
      </c>
      <c r="Q765" s="16"/>
      <c r="R765" s="16"/>
      <c r="S765" s="16"/>
      <c r="T765" s="16"/>
      <c r="U765" s="16"/>
      <c r="V765" s="16">
        <f>VALUE(SUBSTITUTE(Table2[[#This Row],[Progress (%)]],"%",""))</f>
        <v>0.11</v>
      </c>
      <c r="W765" s="28">
        <f>IF(Table2[[#This Row],[Progress]]&lt;1,Table2[[#This Row],[Progress]]*100,Table2[[#This Row],[Progress]])</f>
        <v>11</v>
      </c>
      <c r="X765" s="28" t="str">
        <f>Table2[[#This Row],[Column8]]&amp;"%"</f>
        <v>11%</v>
      </c>
      <c r="Y765" s="16">
        <f t="shared" si="178"/>
        <v>3</v>
      </c>
      <c r="Z7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65" s="11" t="str">
        <f>SUBSTITUTE(Table2[[#This Row],[Time_Spent (hrs)]],"mins","")</f>
        <v>2</v>
      </c>
      <c r="AB765" s="41" t="str">
        <f t="shared" si="193"/>
        <v>2</v>
      </c>
    </row>
    <row r="766" spans="1:28" ht="22.2" customHeight="1" x14ac:dyDescent="0.25">
      <c r="A766" s="11" t="s">
        <v>1865</v>
      </c>
      <c r="B766" s="11" t="s">
        <v>3583</v>
      </c>
      <c r="C766" s="11" t="s">
        <v>1866</v>
      </c>
      <c r="D766" s="11" t="s">
        <v>16</v>
      </c>
      <c r="E766" s="11" t="s">
        <v>64</v>
      </c>
      <c r="F766" s="12">
        <v>27</v>
      </c>
      <c r="G766" s="13">
        <v>45145</v>
      </c>
      <c r="H766" s="11" t="s">
        <v>53</v>
      </c>
      <c r="I766" s="11" t="s">
        <v>26</v>
      </c>
      <c r="J766" s="14">
        <v>0.57999999999999996</v>
      </c>
      <c r="K766" s="11" t="s">
        <v>38</v>
      </c>
      <c r="L766" s="11" t="s">
        <v>33</v>
      </c>
      <c r="M766" s="17"/>
      <c r="N766" s="19">
        <v>45145</v>
      </c>
      <c r="O766" s="16"/>
      <c r="P766" s="16"/>
      <c r="Q766" s="16"/>
      <c r="R766" s="16"/>
      <c r="S766" s="16"/>
      <c r="T766" s="16"/>
      <c r="U766" s="16"/>
      <c r="V766" s="16">
        <f>VALUE(SUBSTITUTE(Table2[[#This Row],[Progress (%)]],"%",""))</f>
        <v>0.57999999999999996</v>
      </c>
      <c r="W766" s="28">
        <f>IF(Table2[[#This Row],[Progress]]&lt;1,Table2[[#This Row],[Progress]]*100,Table2[[#This Row],[Progress]])</f>
        <v>57.999999999999993</v>
      </c>
      <c r="X766" s="28" t="str">
        <f>Table2[[#This Row],[Column8]]&amp;"%"</f>
        <v>58%</v>
      </c>
      <c r="Y766" s="16">
        <f t="shared" si="178"/>
        <v>1</v>
      </c>
      <c r="Z7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66" s="11" t="str">
        <f>SUBSTITUTE(Table2[[#This Row],[Time_Spent (hrs)]],"hour","")</f>
        <v xml:space="preserve">1 </v>
      </c>
      <c r="AB766" s="41" t="str">
        <f t="shared" si="193"/>
        <v xml:space="preserve">1 </v>
      </c>
    </row>
    <row r="767" spans="1:28" ht="22.2" customHeight="1" x14ac:dyDescent="0.25">
      <c r="A767" s="11" t="s">
        <v>1867</v>
      </c>
      <c r="B767" s="11" t="s">
        <v>3584</v>
      </c>
      <c r="C767" s="11" t="s">
        <v>1868</v>
      </c>
      <c r="D767" s="11" t="s">
        <v>16</v>
      </c>
      <c r="E767" s="11" t="s">
        <v>56</v>
      </c>
      <c r="F767" s="12">
        <f>32</f>
        <v>32</v>
      </c>
      <c r="G767" s="13">
        <v>45057</v>
      </c>
      <c r="H767" s="11" t="s">
        <v>46</v>
      </c>
      <c r="I767" s="11" t="s">
        <v>47</v>
      </c>
      <c r="J767" s="14">
        <v>0.18</v>
      </c>
      <c r="K767" s="11">
        <v>2</v>
      </c>
      <c r="L767" s="11" t="s">
        <v>33</v>
      </c>
      <c r="M767" s="17"/>
      <c r="N767" s="19">
        <v>45057</v>
      </c>
      <c r="O767" s="16"/>
      <c r="P767" s="16"/>
      <c r="Q767" s="16"/>
      <c r="R767" s="16"/>
      <c r="S767" s="16"/>
      <c r="T767" s="16"/>
      <c r="U767" s="16"/>
      <c r="V767" s="16">
        <f>VALUE(SUBSTITUTE(Table2[[#This Row],[Progress (%)]],"%",""))</f>
        <v>0.18</v>
      </c>
      <c r="W767" s="28">
        <f>IF(Table2[[#This Row],[Progress]]&lt;1,Table2[[#This Row],[Progress]]*100,Table2[[#This Row],[Progress]])</f>
        <v>18</v>
      </c>
      <c r="X767" s="28" t="str">
        <f>Table2[[#This Row],[Column8]]&amp;"%"</f>
        <v>18%</v>
      </c>
      <c r="Y767" s="16">
        <f t="shared" si="178"/>
        <v>1</v>
      </c>
      <c r="Z7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67" s="11" t="str">
        <f>SUBSTITUTE(Table2[[#This Row],[Time_Spent (hrs)]],"mins","")</f>
        <v>2</v>
      </c>
      <c r="AB767" s="41" t="str">
        <f t="shared" si="193"/>
        <v>2</v>
      </c>
    </row>
    <row r="768" spans="1:28" ht="22.2" customHeight="1" x14ac:dyDescent="0.25">
      <c r="A768" s="11" t="s">
        <v>1869</v>
      </c>
      <c r="B768" s="11" t="s">
        <v>3585</v>
      </c>
      <c r="C768" s="11" t="s">
        <v>1870</v>
      </c>
      <c r="D768" s="11" t="s">
        <v>69</v>
      </c>
      <c r="E768" s="11" t="s">
        <v>56</v>
      </c>
      <c r="F768" s="18">
        <f>32</f>
        <v>32</v>
      </c>
      <c r="G768" s="13" t="s">
        <v>941</v>
      </c>
      <c r="H768" s="11" t="s">
        <v>42</v>
      </c>
      <c r="I768" s="11" t="s">
        <v>32</v>
      </c>
      <c r="J768" s="14">
        <v>0.46</v>
      </c>
      <c r="K768" s="11">
        <v>1.5</v>
      </c>
      <c r="L768" s="11" t="s">
        <v>27</v>
      </c>
      <c r="M768" s="11">
        <v>6</v>
      </c>
      <c r="N768" s="15">
        <v>44890</v>
      </c>
      <c r="O768" s="16" t="s">
        <v>4776</v>
      </c>
      <c r="P768" s="16" t="s">
        <v>4777</v>
      </c>
      <c r="Q768" s="16"/>
      <c r="R768" s="16"/>
      <c r="S768" s="16"/>
      <c r="T768" s="16"/>
      <c r="U768" s="16"/>
      <c r="V768" s="16">
        <f>VALUE(SUBSTITUTE(Table2[[#This Row],[Progress (%)]],"%",""))</f>
        <v>0.46</v>
      </c>
      <c r="W768" s="28">
        <f>IF(Table2[[#This Row],[Progress]]&lt;1,Table2[[#This Row],[Progress]]*100,Table2[[#This Row],[Progress]])</f>
        <v>46</v>
      </c>
      <c r="X768" s="28" t="str">
        <f>Table2[[#This Row],[Column8]]&amp;"%"</f>
        <v>46%</v>
      </c>
      <c r="Y768" s="16">
        <f t="shared" si="178"/>
        <v>3</v>
      </c>
      <c r="Z7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68" s="11" t="str">
        <f>SUBSTITUTE(Table2[[#This Row],[Time_Spent (hrs)]],"mins","")</f>
        <v>1.5</v>
      </c>
      <c r="AB768" s="41" t="str">
        <f t="shared" si="193"/>
        <v>1.5</v>
      </c>
    </row>
    <row r="769" spans="1:28" ht="22.2" customHeight="1" x14ac:dyDescent="0.25">
      <c r="A769" s="11" t="s">
        <v>1871</v>
      </c>
      <c r="B769" s="11" t="s">
        <v>3586</v>
      </c>
      <c r="C769" s="11" t="s">
        <v>1872</v>
      </c>
      <c r="D769" s="11" t="s">
        <v>69</v>
      </c>
      <c r="E769" s="11" t="s">
        <v>41</v>
      </c>
      <c r="F769" s="12">
        <f>32</f>
        <v>32</v>
      </c>
      <c r="G769" s="13" t="s">
        <v>1873</v>
      </c>
      <c r="H769" s="11" t="s">
        <v>97</v>
      </c>
      <c r="I769" s="11" t="s">
        <v>98</v>
      </c>
      <c r="J769" s="14">
        <v>0.81</v>
      </c>
      <c r="K769" s="11" t="s">
        <v>50</v>
      </c>
      <c r="L769" s="11" t="s">
        <v>27</v>
      </c>
      <c r="M769" s="11">
        <v>4</v>
      </c>
      <c r="N769" s="15">
        <v>45738</v>
      </c>
      <c r="O769" s="16" t="s">
        <v>4582</v>
      </c>
      <c r="P769" s="16" t="s">
        <v>4583</v>
      </c>
      <c r="Q769" s="16" t="s">
        <v>4584</v>
      </c>
      <c r="R769" s="16" t="s">
        <v>4585</v>
      </c>
      <c r="S769" s="16" t="s">
        <v>4613</v>
      </c>
      <c r="T769" s="16" t="s">
        <v>4614</v>
      </c>
      <c r="U769" s="16"/>
      <c r="V769" s="16">
        <f>VALUE(SUBSTITUTE(Table2[[#This Row],[Progress (%)]],"%",""))</f>
        <v>0.81</v>
      </c>
      <c r="W769" s="28">
        <f>IF(Table2[[#This Row],[Progress]]&lt;1,Table2[[#This Row],[Progress]]*100,Table2[[#This Row],[Progress]])</f>
        <v>81</v>
      </c>
      <c r="X769" s="28" t="str">
        <f>Table2[[#This Row],[Column8]]&amp;"%"</f>
        <v>81%</v>
      </c>
      <c r="Y769" s="16">
        <f t="shared" si="178"/>
        <v>7</v>
      </c>
      <c r="Z7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69" s="11" t="str">
        <f>SUBSTITUTE(Table2[[#This Row],[Time_Spent (hrs)]],"minutes","")</f>
        <v xml:space="preserve">120 </v>
      </c>
      <c r="AB769" s="41">
        <f t="shared" ref="AB769:AB775" si="194">AA769/60</f>
        <v>2</v>
      </c>
    </row>
    <row r="770" spans="1:28" ht="22.2" customHeight="1" x14ac:dyDescent="0.25">
      <c r="A770" s="11" t="s">
        <v>1874</v>
      </c>
      <c r="B770" s="11" t="s">
        <v>3587</v>
      </c>
      <c r="C770" s="11" t="s">
        <v>1875</v>
      </c>
      <c r="D770" s="11" t="s">
        <v>69</v>
      </c>
      <c r="E770" s="11" t="s">
        <v>56</v>
      </c>
      <c r="F770" s="12">
        <f>32</f>
        <v>32</v>
      </c>
      <c r="G770" s="13">
        <v>45605</v>
      </c>
      <c r="H770" s="11" t="s">
        <v>198</v>
      </c>
      <c r="I770" s="11" t="s">
        <v>19</v>
      </c>
      <c r="J770" s="14">
        <v>0.76</v>
      </c>
      <c r="K770" s="11" t="s">
        <v>50</v>
      </c>
      <c r="L770" s="11" t="s">
        <v>27</v>
      </c>
      <c r="M770" s="11">
        <v>5</v>
      </c>
      <c r="N770" s="15">
        <v>45546</v>
      </c>
      <c r="O770" s="16" t="s">
        <v>4244</v>
      </c>
      <c r="P770" s="16" t="s">
        <v>4245</v>
      </c>
      <c r="Q770" s="16" t="s">
        <v>4246</v>
      </c>
      <c r="R770" s="16" t="s">
        <v>4247</v>
      </c>
      <c r="S770" s="16" t="s">
        <v>4248</v>
      </c>
      <c r="T770" s="16"/>
      <c r="U770" s="16"/>
      <c r="V770" s="16">
        <f>VALUE(SUBSTITUTE(Table2[[#This Row],[Progress (%)]],"%",""))</f>
        <v>0.76</v>
      </c>
      <c r="W770" s="28">
        <f>IF(Table2[[#This Row],[Progress]]&lt;1,Table2[[#This Row],[Progress]]*100,Table2[[#This Row],[Progress]])</f>
        <v>76</v>
      </c>
      <c r="X770" s="28" t="str">
        <f>Table2[[#This Row],[Column8]]&amp;"%"</f>
        <v>76%</v>
      </c>
      <c r="Y770" s="16">
        <f t="shared" ref="Y770:Y833" si="195">COUNTA(N770:U770)</f>
        <v>6</v>
      </c>
      <c r="Z7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70" s="11" t="str">
        <f>SUBSTITUTE(Table2[[#This Row],[Time_Spent (hrs)]],"minutes","")</f>
        <v xml:space="preserve">120 </v>
      </c>
      <c r="AB770" s="41">
        <f t="shared" si="194"/>
        <v>2</v>
      </c>
    </row>
    <row r="771" spans="1:28" ht="22.2" customHeight="1" x14ac:dyDescent="0.25">
      <c r="A771" s="11" t="s">
        <v>1876</v>
      </c>
      <c r="B771" s="11" t="s">
        <v>3588</v>
      </c>
      <c r="C771" s="11" t="s">
        <v>1877</v>
      </c>
      <c r="D771" s="11" t="s">
        <v>16</v>
      </c>
      <c r="E771" s="11" t="s">
        <v>41</v>
      </c>
      <c r="F771" s="18">
        <f>32</f>
        <v>32</v>
      </c>
      <c r="G771" s="13" t="s">
        <v>1221</v>
      </c>
      <c r="H771" s="11" t="s">
        <v>25</v>
      </c>
      <c r="I771" s="11" t="s">
        <v>26</v>
      </c>
      <c r="J771" s="14">
        <v>0.14000000000000001</v>
      </c>
      <c r="K771" s="11" t="s">
        <v>20</v>
      </c>
      <c r="L771" s="11" t="s">
        <v>27</v>
      </c>
      <c r="M771" s="11">
        <v>2</v>
      </c>
      <c r="N771" s="15">
        <v>44998</v>
      </c>
      <c r="O771" s="16" t="s">
        <v>4355</v>
      </c>
      <c r="P771" s="16" t="s">
        <v>4356</v>
      </c>
      <c r="Q771" s="16"/>
      <c r="R771" s="16"/>
      <c r="S771" s="16"/>
      <c r="T771" s="16"/>
      <c r="U771" s="16"/>
      <c r="V771" s="16">
        <f>VALUE(SUBSTITUTE(Table2[[#This Row],[Progress (%)]],"%",""))</f>
        <v>0.14000000000000001</v>
      </c>
      <c r="W771" s="28">
        <f>IF(Table2[[#This Row],[Progress]]&lt;1,Table2[[#This Row],[Progress]]*100,Table2[[#This Row],[Progress]])</f>
        <v>14.000000000000002</v>
      </c>
      <c r="X771" s="28" t="str">
        <f>Table2[[#This Row],[Column8]]&amp;"%"</f>
        <v>14%</v>
      </c>
      <c r="Y771" s="16">
        <f t="shared" si="195"/>
        <v>3</v>
      </c>
      <c r="Z7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71" s="11" t="str">
        <f>SUBSTITUTE(Table2[[#This Row],[Time_Spent (hrs)]],"mins","")</f>
        <v xml:space="preserve">90 </v>
      </c>
      <c r="AB771" s="41">
        <f t="shared" si="194"/>
        <v>1.5</v>
      </c>
    </row>
    <row r="772" spans="1:28" ht="22.2" customHeight="1" x14ac:dyDescent="0.25">
      <c r="A772" s="11" t="s">
        <v>1878</v>
      </c>
      <c r="B772" s="11" t="s">
        <v>3589</v>
      </c>
      <c r="C772" s="11" t="s">
        <v>1879</v>
      </c>
      <c r="D772" s="11" t="s">
        <v>16</v>
      </c>
      <c r="E772" s="11" t="s">
        <v>36</v>
      </c>
      <c r="F772" s="12">
        <v>23</v>
      </c>
      <c r="G772" s="13" t="s">
        <v>285</v>
      </c>
      <c r="H772" s="11" t="s">
        <v>57</v>
      </c>
      <c r="I772" s="11" t="s">
        <v>32</v>
      </c>
      <c r="J772" s="14">
        <v>0.63</v>
      </c>
      <c r="K772" s="11" t="s">
        <v>50</v>
      </c>
      <c r="L772" s="11" t="s">
        <v>33</v>
      </c>
      <c r="M772" s="11">
        <v>4</v>
      </c>
      <c r="N772" s="15">
        <v>45249</v>
      </c>
      <c r="O772" s="16" t="s">
        <v>4276</v>
      </c>
      <c r="P772" s="16" t="s">
        <v>4854</v>
      </c>
      <c r="Q772" s="16" t="s">
        <v>4855</v>
      </c>
      <c r="R772" s="16" t="s">
        <v>4856</v>
      </c>
      <c r="S772" s="16"/>
      <c r="T772" s="16"/>
      <c r="U772" s="16"/>
      <c r="V772" s="16">
        <f>VALUE(SUBSTITUTE(Table2[[#This Row],[Progress (%)]],"%",""))</f>
        <v>0.63</v>
      </c>
      <c r="W772" s="28">
        <f>IF(Table2[[#This Row],[Progress]]&lt;1,Table2[[#This Row],[Progress]]*100,Table2[[#This Row],[Progress]])</f>
        <v>63</v>
      </c>
      <c r="X772" s="28" t="str">
        <f>Table2[[#This Row],[Column8]]&amp;"%"</f>
        <v>63%</v>
      </c>
      <c r="Y772" s="16">
        <f t="shared" si="195"/>
        <v>5</v>
      </c>
      <c r="Z7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72" s="11" t="str">
        <f>SUBSTITUTE(Table2[[#This Row],[Time_Spent (hrs)]],"minutes","")</f>
        <v xml:space="preserve">120 </v>
      </c>
      <c r="AB772" s="41">
        <f t="shared" si="194"/>
        <v>2</v>
      </c>
    </row>
    <row r="773" spans="1:28" ht="22.2" customHeight="1" x14ac:dyDescent="0.25">
      <c r="A773" s="11" t="s">
        <v>1880</v>
      </c>
      <c r="B773" s="11" t="s">
        <v>3590</v>
      </c>
      <c r="C773" s="11" t="s">
        <v>1881</v>
      </c>
      <c r="D773" s="11" t="s">
        <v>16</v>
      </c>
      <c r="E773" s="11" t="s">
        <v>56</v>
      </c>
      <c r="F773" s="18">
        <f>32</f>
        <v>32</v>
      </c>
      <c r="G773" s="13" t="s">
        <v>1594</v>
      </c>
      <c r="H773" s="11" t="s">
        <v>42</v>
      </c>
      <c r="I773" s="11" t="s">
        <v>32</v>
      </c>
      <c r="J773" s="14">
        <v>0.75</v>
      </c>
      <c r="K773" s="11">
        <v>45</v>
      </c>
      <c r="L773" s="11" t="s">
        <v>27</v>
      </c>
      <c r="M773" s="11">
        <v>3</v>
      </c>
      <c r="N773" s="15">
        <v>44759</v>
      </c>
      <c r="O773" s="16" t="s">
        <v>4071</v>
      </c>
      <c r="P773" s="16"/>
      <c r="Q773" s="16"/>
      <c r="R773" s="16"/>
      <c r="S773" s="16"/>
      <c r="T773" s="16"/>
      <c r="U773" s="16"/>
      <c r="V773" s="16">
        <f>VALUE(SUBSTITUTE(Table2[[#This Row],[Progress (%)]],"%",""))</f>
        <v>0.75</v>
      </c>
      <c r="W773" s="28">
        <f>IF(Table2[[#This Row],[Progress]]&lt;1,Table2[[#This Row],[Progress]]*100,Table2[[#This Row],[Progress]])</f>
        <v>75</v>
      </c>
      <c r="X773" s="28" t="str">
        <f>Table2[[#This Row],[Column8]]&amp;"%"</f>
        <v>75%</v>
      </c>
      <c r="Y773" s="16">
        <f t="shared" si="195"/>
        <v>2</v>
      </c>
      <c r="Z7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73" s="11" t="str">
        <f>SUBSTITUTE(Table2[[#This Row],[Time_Spent (hrs)]],"mins","")</f>
        <v>45</v>
      </c>
      <c r="AB773" s="41">
        <f t="shared" si="194"/>
        <v>0.75</v>
      </c>
    </row>
    <row r="774" spans="1:28" ht="22.2" customHeight="1" x14ac:dyDescent="0.25">
      <c r="A774" s="11" t="s">
        <v>1882</v>
      </c>
      <c r="B774" s="11" t="s">
        <v>3591</v>
      </c>
      <c r="C774" s="11" t="s">
        <v>1883</v>
      </c>
      <c r="D774" s="11" t="s">
        <v>16</v>
      </c>
      <c r="E774" s="11" t="s">
        <v>41</v>
      </c>
      <c r="F774" s="12">
        <v>23</v>
      </c>
      <c r="G774" s="13">
        <v>45146</v>
      </c>
      <c r="H774" s="11" t="s">
        <v>57</v>
      </c>
      <c r="I774" s="11" t="s">
        <v>32</v>
      </c>
      <c r="J774" s="14">
        <v>0.25</v>
      </c>
      <c r="K774" s="11">
        <v>45</v>
      </c>
      <c r="L774" s="11" t="s">
        <v>27</v>
      </c>
      <c r="M774" s="11">
        <v>5</v>
      </c>
      <c r="N774" s="15">
        <v>45146</v>
      </c>
      <c r="O774" s="16" t="s">
        <v>4032</v>
      </c>
      <c r="P774" s="16"/>
      <c r="Q774" s="16"/>
      <c r="R774" s="16"/>
      <c r="S774" s="16"/>
      <c r="T774" s="16"/>
      <c r="U774" s="16"/>
      <c r="V774" s="16">
        <f>VALUE(SUBSTITUTE(Table2[[#This Row],[Progress (%)]],"%",""))</f>
        <v>0.25</v>
      </c>
      <c r="W774" s="28">
        <f>IF(Table2[[#This Row],[Progress]]&lt;1,Table2[[#This Row],[Progress]]*100,Table2[[#This Row],[Progress]])</f>
        <v>25</v>
      </c>
      <c r="X774" s="28" t="str">
        <f>Table2[[#This Row],[Column8]]&amp;"%"</f>
        <v>25%</v>
      </c>
      <c r="Y774" s="16">
        <f t="shared" si="195"/>
        <v>2</v>
      </c>
      <c r="Z7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74" s="11" t="str">
        <f>SUBSTITUTE(Table2[[#This Row],[Time_Spent (hrs)]],"mins","")</f>
        <v>45</v>
      </c>
      <c r="AB774" s="41">
        <f t="shared" si="194"/>
        <v>0.75</v>
      </c>
    </row>
    <row r="775" spans="1:28" ht="22.2" customHeight="1" x14ac:dyDescent="0.25">
      <c r="A775" s="11" t="s">
        <v>1884</v>
      </c>
      <c r="B775" s="11" t="s">
        <v>3592</v>
      </c>
      <c r="C775" s="11" t="s">
        <v>87</v>
      </c>
      <c r="D775" s="11" t="s">
        <v>69</v>
      </c>
      <c r="E775" s="11" t="s">
        <v>23</v>
      </c>
      <c r="F775" s="12">
        <v>31</v>
      </c>
      <c r="G775" s="13" t="s">
        <v>1885</v>
      </c>
      <c r="H775" s="11" t="s">
        <v>53</v>
      </c>
      <c r="I775" s="11" t="s">
        <v>26</v>
      </c>
      <c r="J775" s="14">
        <v>0.82</v>
      </c>
      <c r="K775" s="11">
        <v>45</v>
      </c>
      <c r="L775" s="11" t="s">
        <v>27</v>
      </c>
      <c r="M775" s="11">
        <v>5</v>
      </c>
      <c r="N775" s="15">
        <v>45706</v>
      </c>
      <c r="O775" s="16" t="s">
        <v>5035</v>
      </c>
      <c r="P775" s="16" t="s">
        <v>5036</v>
      </c>
      <c r="Q775" s="16" t="s">
        <v>5027</v>
      </c>
      <c r="R775" s="16" t="s">
        <v>5037</v>
      </c>
      <c r="S775" s="16"/>
      <c r="T775" s="16"/>
      <c r="U775" s="16"/>
      <c r="V775" s="16">
        <f>VALUE(SUBSTITUTE(Table2[[#This Row],[Progress (%)]],"%",""))</f>
        <v>0.82</v>
      </c>
      <c r="W775" s="28">
        <f>IF(Table2[[#This Row],[Progress]]&lt;1,Table2[[#This Row],[Progress]]*100,Table2[[#This Row],[Progress]])</f>
        <v>82</v>
      </c>
      <c r="X775" s="28" t="str">
        <f>Table2[[#This Row],[Column8]]&amp;"%"</f>
        <v>82%</v>
      </c>
      <c r="Y775" s="16">
        <f t="shared" si="195"/>
        <v>5</v>
      </c>
      <c r="Z7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75" s="11" t="str">
        <f>SUBSTITUTE(Table2[[#This Row],[Time_Spent (hrs)]],"mins","")</f>
        <v>45</v>
      </c>
      <c r="AB775" s="41">
        <f t="shared" si="194"/>
        <v>0.75</v>
      </c>
    </row>
    <row r="776" spans="1:28" ht="22.2" customHeight="1" x14ac:dyDescent="0.25">
      <c r="A776" s="11" t="s">
        <v>1886</v>
      </c>
      <c r="B776" s="11" t="s">
        <v>3593</v>
      </c>
      <c r="C776" s="11" t="s">
        <v>1887</v>
      </c>
      <c r="D776" s="11" t="s">
        <v>16</v>
      </c>
      <c r="E776" s="11" t="s">
        <v>64</v>
      </c>
      <c r="F776" s="12">
        <f>32</f>
        <v>32</v>
      </c>
      <c r="G776" s="13" t="s">
        <v>1888</v>
      </c>
      <c r="H776" s="11" t="s">
        <v>97</v>
      </c>
      <c r="I776" s="11" t="s">
        <v>98</v>
      </c>
      <c r="J776" s="14">
        <v>0.4</v>
      </c>
      <c r="K776" s="11">
        <v>2</v>
      </c>
      <c r="L776" s="11" t="s">
        <v>33</v>
      </c>
      <c r="M776" s="11">
        <v>1</v>
      </c>
      <c r="N776" s="15">
        <v>44891</v>
      </c>
      <c r="O776" s="16" t="s">
        <v>4548</v>
      </c>
      <c r="P776" s="16" t="s">
        <v>4549</v>
      </c>
      <c r="Q776" s="16" t="s">
        <v>4550</v>
      </c>
      <c r="R776" s="16" t="s">
        <v>5038</v>
      </c>
      <c r="S776" s="16" t="s">
        <v>4878</v>
      </c>
      <c r="T776" s="16"/>
      <c r="U776" s="16"/>
      <c r="V776" s="16">
        <f>VALUE(SUBSTITUTE(Table2[[#This Row],[Progress (%)]],"%",""))</f>
        <v>0.4</v>
      </c>
      <c r="W776" s="28">
        <f>IF(Table2[[#This Row],[Progress]]&lt;1,Table2[[#This Row],[Progress]]*100,Table2[[#This Row],[Progress]])</f>
        <v>40</v>
      </c>
      <c r="X776" s="28" t="str">
        <f>Table2[[#This Row],[Column8]]&amp;"%"</f>
        <v>40%</v>
      </c>
      <c r="Y776" s="16">
        <f t="shared" si="195"/>
        <v>6</v>
      </c>
      <c r="Z7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76" s="11" t="str">
        <f>SUBSTITUTE(Table2[[#This Row],[Time_Spent (hrs)]],"mins","")</f>
        <v>2</v>
      </c>
      <c r="AB776" s="41" t="str">
        <f t="shared" ref="AB776:AB777" si="196">AA776</f>
        <v>2</v>
      </c>
    </row>
    <row r="777" spans="1:28" ht="22.2" customHeight="1" x14ac:dyDescent="0.25">
      <c r="A777" s="11" t="s">
        <v>1889</v>
      </c>
      <c r="B777" s="11" t="s">
        <v>3594</v>
      </c>
      <c r="C777" s="11" t="s">
        <v>1890</v>
      </c>
      <c r="D777" s="11" t="s">
        <v>16</v>
      </c>
      <c r="E777" s="11" t="s">
        <v>56</v>
      </c>
      <c r="F777" s="18">
        <f>32</f>
        <v>32</v>
      </c>
      <c r="G777" s="13" t="s">
        <v>1891</v>
      </c>
      <c r="H777" s="11" t="s">
        <v>66</v>
      </c>
      <c r="I777" s="11" t="s">
        <v>26</v>
      </c>
      <c r="J777" s="14">
        <v>0.67</v>
      </c>
      <c r="K777" s="11">
        <v>2</v>
      </c>
      <c r="L777" s="11" t="s">
        <v>27</v>
      </c>
      <c r="M777" s="11">
        <v>2</v>
      </c>
      <c r="N777" s="15">
        <v>44908</v>
      </c>
      <c r="O777" s="16" t="s">
        <v>4133</v>
      </c>
      <c r="P777" s="16" t="s">
        <v>4317</v>
      </c>
      <c r="Q777" s="16" t="s">
        <v>4318</v>
      </c>
      <c r="R777" s="16" t="s">
        <v>4319</v>
      </c>
      <c r="S777" s="16" t="s">
        <v>4183</v>
      </c>
      <c r="T777" s="16" t="s">
        <v>4320</v>
      </c>
      <c r="U777" s="16"/>
      <c r="V777" s="16">
        <f>VALUE(SUBSTITUTE(Table2[[#This Row],[Progress (%)]],"%",""))</f>
        <v>0.67</v>
      </c>
      <c r="W777" s="28">
        <f>IF(Table2[[#This Row],[Progress]]&lt;1,Table2[[#This Row],[Progress]]*100,Table2[[#This Row],[Progress]])</f>
        <v>67</v>
      </c>
      <c r="X777" s="28" t="str">
        <f>Table2[[#This Row],[Column8]]&amp;"%"</f>
        <v>67%</v>
      </c>
      <c r="Y777" s="16">
        <f t="shared" si="195"/>
        <v>7</v>
      </c>
      <c r="Z7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77" s="11" t="str">
        <f>SUBSTITUTE(Table2[[#This Row],[Time_Spent (hrs)]],"mins","")</f>
        <v>2</v>
      </c>
      <c r="AB777" s="41" t="str">
        <f t="shared" si="196"/>
        <v>2</v>
      </c>
    </row>
    <row r="778" spans="1:28" ht="22.2" customHeight="1" x14ac:dyDescent="0.25">
      <c r="A778" s="11" t="s">
        <v>1892</v>
      </c>
      <c r="B778" s="11" t="s">
        <v>3595</v>
      </c>
      <c r="C778" s="11" t="s">
        <v>1893</v>
      </c>
      <c r="D778" s="11" t="s">
        <v>16</v>
      </c>
      <c r="E778" s="11" t="s">
        <v>56</v>
      </c>
      <c r="F778" s="12">
        <f>32</f>
        <v>32</v>
      </c>
      <c r="G778" s="13">
        <v>44779</v>
      </c>
      <c r="H778" s="11" t="s">
        <v>156</v>
      </c>
      <c r="I778" s="11" t="s">
        <v>98</v>
      </c>
      <c r="J778" s="14">
        <v>0.35</v>
      </c>
      <c r="K778" s="11" t="s">
        <v>50</v>
      </c>
      <c r="L778" s="11" t="s">
        <v>27</v>
      </c>
      <c r="M778" s="11">
        <v>4</v>
      </c>
      <c r="N778" s="19">
        <v>44779</v>
      </c>
      <c r="O778" s="16"/>
      <c r="P778" s="16"/>
      <c r="Q778" s="16"/>
      <c r="R778" s="16"/>
      <c r="S778" s="16"/>
      <c r="T778" s="16"/>
      <c r="U778" s="16"/>
      <c r="V778" s="16">
        <f>VALUE(SUBSTITUTE(Table2[[#This Row],[Progress (%)]],"%",""))</f>
        <v>0.35</v>
      </c>
      <c r="W778" s="28">
        <f>IF(Table2[[#This Row],[Progress]]&lt;1,Table2[[#This Row],[Progress]]*100,Table2[[#This Row],[Progress]])</f>
        <v>35</v>
      </c>
      <c r="X778" s="28" t="str">
        <f>Table2[[#This Row],[Column8]]&amp;"%"</f>
        <v>35%</v>
      </c>
      <c r="Y778" s="16">
        <f t="shared" si="195"/>
        <v>1</v>
      </c>
      <c r="Z7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78" s="11" t="str">
        <f>SUBSTITUTE(Table2[[#This Row],[Time_Spent (hrs)]],"minutes","")</f>
        <v xml:space="preserve">120 </v>
      </c>
      <c r="AB778" s="41">
        <f>AA778/60</f>
        <v>2</v>
      </c>
    </row>
    <row r="779" spans="1:28" ht="22.2" customHeight="1" x14ac:dyDescent="0.25">
      <c r="A779" s="11" t="s">
        <v>1894</v>
      </c>
      <c r="B779" s="11" t="s">
        <v>3596</v>
      </c>
      <c r="C779" s="11" t="s">
        <v>1895</v>
      </c>
      <c r="D779" s="11" t="s">
        <v>69</v>
      </c>
      <c r="E779" s="11" t="s">
        <v>23</v>
      </c>
      <c r="F779" s="12">
        <v>38</v>
      </c>
      <c r="G779" s="13">
        <v>45359</v>
      </c>
      <c r="H779" s="11" t="s">
        <v>66</v>
      </c>
      <c r="I779" s="11" t="s">
        <v>26</v>
      </c>
      <c r="J779" s="14">
        <v>0.51</v>
      </c>
      <c r="K779" s="11">
        <v>2</v>
      </c>
      <c r="L779" s="11" t="s">
        <v>27</v>
      </c>
      <c r="M779" s="11">
        <v>1</v>
      </c>
      <c r="N779" s="15">
        <v>45507</v>
      </c>
      <c r="O779" s="16" t="s">
        <v>5039</v>
      </c>
      <c r="P779" s="16" t="s">
        <v>5040</v>
      </c>
      <c r="Q779" s="16" t="s">
        <v>4447</v>
      </c>
      <c r="R779" s="16" t="s">
        <v>4448</v>
      </c>
      <c r="S779" s="16" t="s">
        <v>4449</v>
      </c>
      <c r="T779" s="16" t="s">
        <v>4450</v>
      </c>
      <c r="U779" s="16" t="s">
        <v>4451</v>
      </c>
      <c r="V779" s="16">
        <f>VALUE(SUBSTITUTE(Table2[[#This Row],[Progress (%)]],"%",""))</f>
        <v>0.51</v>
      </c>
      <c r="W779" s="28">
        <f>IF(Table2[[#This Row],[Progress]]&lt;1,Table2[[#This Row],[Progress]]*100,Table2[[#This Row],[Progress]])</f>
        <v>51</v>
      </c>
      <c r="X779" s="28" t="str">
        <f>Table2[[#This Row],[Column8]]&amp;"%"</f>
        <v>51%</v>
      </c>
      <c r="Y779" s="16">
        <f t="shared" si="195"/>
        <v>8</v>
      </c>
      <c r="Z7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79" s="11" t="str">
        <f>SUBSTITUTE(Table2[[#This Row],[Time_Spent (hrs)]],"mins","")</f>
        <v>2</v>
      </c>
      <c r="AB779" s="41" t="str">
        <f t="shared" ref="AB779:AB785" si="197">AA779</f>
        <v>2</v>
      </c>
    </row>
    <row r="780" spans="1:28" ht="22.2" customHeight="1" x14ac:dyDescent="0.25">
      <c r="A780" s="11" t="s">
        <v>1896</v>
      </c>
      <c r="B780" s="11" t="s">
        <v>3597</v>
      </c>
      <c r="C780" s="11" t="s">
        <v>1897</v>
      </c>
      <c r="D780" s="11" t="s">
        <v>16</v>
      </c>
      <c r="E780" s="11" t="s">
        <v>23</v>
      </c>
      <c r="F780" s="18">
        <f>32</f>
        <v>32</v>
      </c>
      <c r="G780" s="13">
        <v>45265</v>
      </c>
      <c r="H780" s="11" t="s">
        <v>79</v>
      </c>
      <c r="I780" s="11" t="s">
        <v>47</v>
      </c>
      <c r="J780" s="14">
        <v>0.44</v>
      </c>
      <c r="K780" s="11">
        <v>2</v>
      </c>
      <c r="L780" s="11" t="s">
        <v>33</v>
      </c>
      <c r="M780" s="11">
        <v>4</v>
      </c>
      <c r="N780" s="15">
        <v>45058</v>
      </c>
      <c r="O780" s="16" t="s">
        <v>5041</v>
      </c>
      <c r="P780" s="16" t="s">
        <v>5042</v>
      </c>
      <c r="Q780" s="16" t="s">
        <v>4349</v>
      </c>
      <c r="R780" s="16" t="s">
        <v>4350</v>
      </c>
      <c r="S780" s="16"/>
      <c r="T780" s="16"/>
      <c r="U780" s="16"/>
      <c r="V780" s="16">
        <f>VALUE(SUBSTITUTE(Table2[[#This Row],[Progress (%)]],"%",""))</f>
        <v>0.44</v>
      </c>
      <c r="W780" s="28">
        <f>IF(Table2[[#This Row],[Progress]]&lt;1,Table2[[#This Row],[Progress]]*100,Table2[[#This Row],[Progress]])</f>
        <v>44</v>
      </c>
      <c r="X780" s="28" t="str">
        <f>Table2[[#This Row],[Column8]]&amp;"%"</f>
        <v>44%</v>
      </c>
      <c r="Y780" s="16">
        <f t="shared" si="195"/>
        <v>5</v>
      </c>
      <c r="Z7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80" s="11" t="str">
        <f>SUBSTITUTE(Table2[[#This Row],[Time_Spent (hrs)]],"mins","")</f>
        <v>2</v>
      </c>
      <c r="AB780" s="41" t="str">
        <f t="shared" si="197"/>
        <v>2</v>
      </c>
    </row>
    <row r="781" spans="1:28" ht="22.2" customHeight="1" x14ac:dyDescent="0.25">
      <c r="A781" s="11" t="s">
        <v>1898</v>
      </c>
      <c r="B781" s="11" t="s">
        <v>3598</v>
      </c>
      <c r="C781" s="11" t="s">
        <v>1899</v>
      </c>
      <c r="D781" s="11" t="s">
        <v>69</v>
      </c>
      <c r="E781" s="11" t="s">
        <v>56</v>
      </c>
      <c r="F781" s="12">
        <f>32</f>
        <v>32</v>
      </c>
      <c r="G781" s="13" t="s">
        <v>1900</v>
      </c>
      <c r="H781" s="11" t="s">
        <v>79</v>
      </c>
      <c r="I781" s="11" t="s">
        <v>47</v>
      </c>
      <c r="J781" s="14">
        <v>0.13</v>
      </c>
      <c r="K781" s="11">
        <v>2</v>
      </c>
      <c r="L781" s="11" t="s">
        <v>33</v>
      </c>
      <c r="M781" s="11">
        <v>1</v>
      </c>
      <c r="N781" s="15">
        <v>45342</v>
      </c>
      <c r="O781" s="16" t="s">
        <v>4884</v>
      </c>
      <c r="P781" s="16"/>
      <c r="Q781" s="16"/>
      <c r="R781" s="16"/>
      <c r="S781" s="16"/>
      <c r="T781" s="16"/>
      <c r="U781" s="16"/>
      <c r="V781" s="16">
        <f>VALUE(SUBSTITUTE(Table2[[#This Row],[Progress (%)]],"%",""))</f>
        <v>0.13</v>
      </c>
      <c r="W781" s="28">
        <f>IF(Table2[[#This Row],[Progress]]&lt;1,Table2[[#This Row],[Progress]]*100,Table2[[#This Row],[Progress]])</f>
        <v>13</v>
      </c>
      <c r="X781" s="28" t="str">
        <f>Table2[[#This Row],[Column8]]&amp;"%"</f>
        <v>13%</v>
      </c>
      <c r="Y781" s="16">
        <f t="shared" si="195"/>
        <v>2</v>
      </c>
      <c r="Z7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81" s="11" t="str">
        <f>SUBSTITUTE(Table2[[#This Row],[Time_Spent (hrs)]],"mins","")</f>
        <v>2</v>
      </c>
      <c r="AB781" s="41" t="str">
        <f t="shared" si="197"/>
        <v>2</v>
      </c>
    </row>
    <row r="782" spans="1:28" ht="22.2" customHeight="1" x14ac:dyDescent="0.25">
      <c r="A782" s="11" t="s">
        <v>1901</v>
      </c>
      <c r="B782" s="11" t="s">
        <v>3599</v>
      </c>
      <c r="C782" s="11" t="s">
        <v>1902</v>
      </c>
      <c r="D782" s="11" t="s">
        <v>69</v>
      </c>
      <c r="E782" s="11" t="s">
        <v>36</v>
      </c>
      <c r="F782" s="12">
        <v>43</v>
      </c>
      <c r="G782" s="13">
        <v>44658</v>
      </c>
      <c r="H782" s="11" t="s">
        <v>156</v>
      </c>
      <c r="I782" s="11" t="s">
        <v>98</v>
      </c>
      <c r="J782" s="14">
        <v>0.47</v>
      </c>
      <c r="K782" s="11" t="s">
        <v>38</v>
      </c>
      <c r="L782" s="11" t="s">
        <v>27</v>
      </c>
      <c r="M782" s="11">
        <v>6</v>
      </c>
      <c r="N782" s="15">
        <v>44746</v>
      </c>
      <c r="O782" s="16" t="s">
        <v>4779</v>
      </c>
      <c r="P782" s="16" t="s">
        <v>4780</v>
      </c>
      <c r="Q782" s="16" t="s">
        <v>4781</v>
      </c>
      <c r="R782" s="16"/>
      <c r="S782" s="16"/>
      <c r="T782" s="16"/>
      <c r="U782" s="16"/>
      <c r="V782" s="16">
        <f>VALUE(SUBSTITUTE(Table2[[#This Row],[Progress (%)]],"%",""))</f>
        <v>0.47</v>
      </c>
      <c r="W782" s="28">
        <f>IF(Table2[[#This Row],[Progress]]&lt;1,Table2[[#This Row],[Progress]]*100,Table2[[#This Row],[Progress]])</f>
        <v>47</v>
      </c>
      <c r="X782" s="28" t="str">
        <f>Table2[[#This Row],[Column8]]&amp;"%"</f>
        <v>47%</v>
      </c>
      <c r="Y782" s="16">
        <f t="shared" si="195"/>
        <v>4</v>
      </c>
      <c r="Z7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782" s="11" t="str">
        <f>SUBSTITUTE(Table2[[#This Row],[Time_Spent (hrs)]],"hour","")</f>
        <v xml:space="preserve">1 </v>
      </c>
      <c r="AB782" s="41" t="str">
        <f t="shared" si="197"/>
        <v xml:space="preserve">1 </v>
      </c>
    </row>
    <row r="783" spans="1:28" ht="22.2" customHeight="1" x14ac:dyDescent="0.25">
      <c r="A783" s="11" t="s">
        <v>1903</v>
      </c>
      <c r="B783" s="11" t="s">
        <v>3600</v>
      </c>
      <c r="C783" s="11" t="s">
        <v>1904</v>
      </c>
      <c r="D783" s="11" t="s">
        <v>16</v>
      </c>
      <c r="E783" s="11" t="s">
        <v>56</v>
      </c>
      <c r="F783" s="18">
        <f>32</f>
        <v>32</v>
      </c>
      <c r="G783" s="13" t="s">
        <v>873</v>
      </c>
      <c r="H783" s="11" t="s">
        <v>198</v>
      </c>
      <c r="I783" s="11" t="s">
        <v>19</v>
      </c>
      <c r="J783" s="14">
        <v>0.48</v>
      </c>
      <c r="K783" s="11" t="s">
        <v>38</v>
      </c>
      <c r="L783" s="11" t="s">
        <v>27</v>
      </c>
      <c r="M783" s="11">
        <v>3</v>
      </c>
      <c r="N783" s="15">
        <v>45004</v>
      </c>
      <c r="O783" s="16" t="s">
        <v>4057</v>
      </c>
      <c r="P783" s="16" t="s">
        <v>4730</v>
      </c>
      <c r="Q783" s="16" t="s">
        <v>4500</v>
      </c>
      <c r="R783" s="16" t="s">
        <v>4501</v>
      </c>
      <c r="S783" s="16" t="s">
        <v>4469</v>
      </c>
      <c r="T783" s="16"/>
      <c r="U783" s="16"/>
      <c r="V783" s="16">
        <f>VALUE(SUBSTITUTE(Table2[[#This Row],[Progress (%)]],"%",""))</f>
        <v>0.48</v>
      </c>
      <c r="W783" s="28">
        <f>IF(Table2[[#This Row],[Progress]]&lt;1,Table2[[#This Row],[Progress]]*100,Table2[[#This Row],[Progress]])</f>
        <v>48</v>
      </c>
      <c r="X783" s="28" t="str">
        <f>Table2[[#This Row],[Column8]]&amp;"%"</f>
        <v>48%</v>
      </c>
      <c r="Y783" s="16">
        <f t="shared" si="195"/>
        <v>6</v>
      </c>
      <c r="Z7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83" s="11" t="str">
        <f>SUBSTITUTE(Table2[[#This Row],[Time_Spent (hrs)]],"hour","")</f>
        <v xml:space="preserve">1 </v>
      </c>
      <c r="AB783" s="41" t="str">
        <f t="shared" si="197"/>
        <v xml:space="preserve">1 </v>
      </c>
    </row>
    <row r="784" spans="1:28" ht="22.2" customHeight="1" x14ac:dyDescent="0.25">
      <c r="A784" s="11" t="s">
        <v>1905</v>
      </c>
      <c r="B784" s="11" t="s">
        <v>3601</v>
      </c>
      <c r="C784" s="11" t="s">
        <v>1906</v>
      </c>
      <c r="D784" s="11" t="s">
        <v>69</v>
      </c>
      <c r="E784" s="11" t="s">
        <v>23</v>
      </c>
      <c r="F784" s="12">
        <f>32</f>
        <v>32</v>
      </c>
      <c r="G784" s="13">
        <v>45506</v>
      </c>
      <c r="H784" s="11" t="s">
        <v>79</v>
      </c>
      <c r="I784" s="11" t="s">
        <v>47</v>
      </c>
      <c r="J784" s="14">
        <v>0.67</v>
      </c>
      <c r="K784" s="11" t="s">
        <v>38</v>
      </c>
      <c r="L784" s="11" t="s">
        <v>27</v>
      </c>
      <c r="M784" s="11">
        <v>2</v>
      </c>
      <c r="N784" s="15">
        <v>45330</v>
      </c>
      <c r="O784" s="16" t="s">
        <v>4590</v>
      </c>
      <c r="P784" s="16" t="s">
        <v>4716</v>
      </c>
      <c r="Q784" s="16" t="s">
        <v>4717</v>
      </c>
      <c r="R784" s="16" t="s">
        <v>4718</v>
      </c>
      <c r="S784" s="16" t="s">
        <v>4719</v>
      </c>
      <c r="T784" s="16" t="s">
        <v>5007</v>
      </c>
      <c r="U784" s="16" t="s">
        <v>4175</v>
      </c>
      <c r="V784" s="16">
        <f>VALUE(SUBSTITUTE(Table2[[#This Row],[Progress (%)]],"%",""))</f>
        <v>0.67</v>
      </c>
      <c r="W784" s="28">
        <f>IF(Table2[[#This Row],[Progress]]&lt;1,Table2[[#This Row],[Progress]]*100,Table2[[#This Row],[Progress]])</f>
        <v>67</v>
      </c>
      <c r="X784" s="28" t="str">
        <f>Table2[[#This Row],[Column8]]&amp;"%"</f>
        <v>67%</v>
      </c>
      <c r="Y784" s="16">
        <f t="shared" si="195"/>
        <v>8</v>
      </c>
      <c r="Z7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84" s="11" t="str">
        <f>SUBSTITUTE(Table2[[#This Row],[Time_Spent (hrs)]],"hour","")</f>
        <v xml:space="preserve">1 </v>
      </c>
      <c r="AB784" s="41" t="str">
        <f t="shared" si="197"/>
        <v xml:space="preserve">1 </v>
      </c>
    </row>
    <row r="785" spans="1:28" ht="22.2" customHeight="1" x14ac:dyDescent="0.25">
      <c r="A785" s="11" t="s">
        <v>1907</v>
      </c>
      <c r="B785" s="11" t="s">
        <v>3602</v>
      </c>
      <c r="C785" s="11" t="s">
        <v>1908</v>
      </c>
      <c r="D785" s="11" t="s">
        <v>16</v>
      </c>
      <c r="E785" s="11" t="s">
        <v>56</v>
      </c>
      <c r="F785" s="12">
        <v>33</v>
      </c>
      <c r="G785" s="13">
        <v>45447</v>
      </c>
      <c r="H785" s="11" t="s">
        <v>42</v>
      </c>
      <c r="I785" s="11" t="s">
        <v>32</v>
      </c>
      <c r="J785" s="14">
        <v>0.31</v>
      </c>
      <c r="K785" s="11">
        <v>2</v>
      </c>
      <c r="L785" s="11" t="s">
        <v>33</v>
      </c>
      <c r="M785" s="17"/>
      <c r="N785" s="15">
        <v>45388</v>
      </c>
      <c r="O785" s="16" t="s">
        <v>4153</v>
      </c>
      <c r="P785" s="16"/>
      <c r="Q785" s="16"/>
      <c r="R785" s="16"/>
      <c r="S785" s="16"/>
      <c r="T785" s="16"/>
      <c r="U785" s="16"/>
      <c r="V785" s="16">
        <f>VALUE(SUBSTITUTE(Table2[[#This Row],[Progress (%)]],"%",""))</f>
        <v>0.31</v>
      </c>
      <c r="W785" s="28">
        <f>IF(Table2[[#This Row],[Progress]]&lt;1,Table2[[#This Row],[Progress]]*100,Table2[[#This Row],[Progress]])</f>
        <v>31</v>
      </c>
      <c r="X785" s="28" t="str">
        <f>Table2[[#This Row],[Column8]]&amp;"%"</f>
        <v>31%</v>
      </c>
      <c r="Y785" s="16">
        <f t="shared" si="195"/>
        <v>2</v>
      </c>
      <c r="Z7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85" s="11" t="str">
        <f>SUBSTITUTE(Table2[[#This Row],[Time_Spent (hrs)]],"mins","")</f>
        <v>2</v>
      </c>
      <c r="AB785" s="41" t="str">
        <f t="shared" si="197"/>
        <v>2</v>
      </c>
    </row>
    <row r="786" spans="1:28" ht="22.2" customHeight="1" x14ac:dyDescent="0.25">
      <c r="A786" s="11" t="s">
        <v>1909</v>
      </c>
      <c r="B786" s="11" t="s">
        <v>3603</v>
      </c>
      <c r="C786" s="11" t="s">
        <v>1910</v>
      </c>
      <c r="D786" s="11" t="s">
        <v>16</v>
      </c>
      <c r="E786" s="11" t="s">
        <v>36</v>
      </c>
      <c r="F786" s="18">
        <f>32</f>
        <v>32</v>
      </c>
      <c r="G786" s="13" t="s">
        <v>1911</v>
      </c>
      <c r="H786" s="11" t="s">
        <v>111</v>
      </c>
      <c r="I786" s="11" t="s">
        <v>98</v>
      </c>
      <c r="J786" s="14">
        <v>0.43</v>
      </c>
      <c r="K786" s="11" t="s">
        <v>20</v>
      </c>
      <c r="L786" s="11" t="s">
        <v>27</v>
      </c>
      <c r="M786" s="11">
        <v>2</v>
      </c>
      <c r="N786" s="15">
        <v>45077</v>
      </c>
      <c r="O786" s="16" t="s">
        <v>4709</v>
      </c>
      <c r="P786" s="16" t="s">
        <v>4376</v>
      </c>
      <c r="Q786" s="16" t="s">
        <v>4377</v>
      </c>
      <c r="R786" s="16" t="s">
        <v>4765</v>
      </c>
      <c r="S786" s="16" t="s">
        <v>4766</v>
      </c>
      <c r="T786" s="16" t="s">
        <v>4827</v>
      </c>
      <c r="U786" s="16"/>
      <c r="V786" s="16">
        <f>VALUE(SUBSTITUTE(Table2[[#This Row],[Progress (%)]],"%",""))</f>
        <v>0.43</v>
      </c>
      <c r="W786" s="28">
        <f>IF(Table2[[#This Row],[Progress]]&lt;1,Table2[[#This Row],[Progress]]*100,Table2[[#This Row],[Progress]])</f>
        <v>43</v>
      </c>
      <c r="X786" s="28" t="str">
        <f>Table2[[#This Row],[Column8]]&amp;"%"</f>
        <v>43%</v>
      </c>
      <c r="Y786" s="16">
        <f t="shared" si="195"/>
        <v>7</v>
      </c>
      <c r="Z7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86" s="11" t="str">
        <f>SUBSTITUTE(Table2[[#This Row],[Time_Spent (hrs)]],"mins","")</f>
        <v xml:space="preserve">90 </v>
      </c>
      <c r="AB786" s="41">
        <f>AA786/60</f>
        <v>1.5</v>
      </c>
    </row>
    <row r="787" spans="1:28" ht="22.2" customHeight="1" x14ac:dyDescent="0.25">
      <c r="A787" s="11" t="s">
        <v>1912</v>
      </c>
      <c r="B787" s="11" t="s">
        <v>3604</v>
      </c>
      <c r="C787" s="11" t="s">
        <v>1913</v>
      </c>
      <c r="D787" s="11" t="s">
        <v>69</v>
      </c>
      <c r="E787" s="11" t="s">
        <v>64</v>
      </c>
      <c r="F787" s="18">
        <f>32</f>
        <v>32</v>
      </c>
      <c r="G787" s="13" t="s">
        <v>482</v>
      </c>
      <c r="H787" s="11" t="s">
        <v>18</v>
      </c>
      <c r="I787" s="11" t="s">
        <v>19</v>
      </c>
      <c r="J787" s="14">
        <v>0.56999999999999995</v>
      </c>
      <c r="K787" s="11">
        <v>2</v>
      </c>
      <c r="L787" s="11" t="s">
        <v>33</v>
      </c>
      <c r="M787" s="11">
        <v>6</v>
      </c>
      <c r="N787" s="15">
        <v>44943</v>
      </c>
      <c r="O787" s="16" t="s">
        <v>4320</v>
      </c>
      <c r="P787" s="16" t="s">
        <v>4346</v>
      </c>
      <c r="Q787" s="16" t="s">
        <v>4347</v>
      </c>
      <c r="R787" s="16"/>
      <c r="S787" s="16"/>
      <c r="T787" s="16"/>
      <c r="U787" s="16"/>
      <c r="V787" s="16">
        <f>VALUE(SUBSTITUTE(Table2[[#This Row],[Progress (%)]],"%",""))</f>
        <v>0.56999999999999995</v>
      </c>
      <c r="W787" s="28">
        <f>IF(Table2[[#This Row],[Progress]]&lt;1,Table2[[#This Row],[Progress]]*100,Table2[[#This Row],[Progress]])</f>
        <v>56.999999999999993</v>
      </c>
      <c r="X787" s="28" t="str">
        <f>Table2[[#This Row],[Column8]]&amp;"%"</f>
        <v>57%</v>
      </c>
      <c r="Y787" s="16">
        <f t="shared" si="195"/>
        <v>4</v>
      </c>
      <c r="Z7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87" s="11" t="str">
        <f>SUBSTITUTE(Table2[[#This Row],[Time_Spent (hrs)]],"mins","")</f>
        <v>2</v>
      </c>
      <c r="AB787" s="41" t="str">
        <f>AA787</f>
        <v>2</v>
      </c>
    </row>
    <row r="788" spans="1:28" ht="22.2" customHeight="1" x14ac:dyDescent="0.25">
      <c r="A788" s="11" t="s">
        <v>1914</v>
      </c>
      <c r="B788" s="11" t="s">
        <v>3605</v>
      </c>
      <c r="C788" s="11" t="s">
        <v>87</v>
      </c>
      <c r="D788" s="11" t="s">
        <v>16</v>
      </c>
      <c r="E788" s="11" t="s">
        <v>41</v>
      </c>
      <c r="F788" s="12">
        <v>26</v>
      </c>
      <c r="G788" s="13">
        <v>45179</v>
      </c>
      <c r="H788" s="11" t="s">
        <v>57</v>
      </c>
      <c r="I788" s="11" t="s">
        <v>32</v>
      </c>
      <c r="J788" s="14">
        <v>0.13</v>
      </c>
      <c r="K788" s="11" t="s">
        <v>20</v>
      </c>
      <c r="L788" s="11" t="s">
        <v>27</v>
      </c>
      <c r="M788" s="17"/>
      <c r="N788" s="15">
        <v>45208</v>
      </c>
      <c r="O788" s="16" t="s">
        <v>5043</v>
      </c>
      <c r="P788" s="16"/>
      <c r="Q788" s="16"/>
      <c r="R788" s="16"/>
      <c r="S788" s="16"/>
      <c r="T788" s="16"/>
      <c r="U788" s="16"/>
      <c r="V788" s="16">
        <f>VALUE(SUBSTITUTE(Table2[[#This Row],[Progress (%)]],"%",""))</f>
        <v>0.13</v>
      </c>
      <c r="W788" s="28">
        <f>IF(Table2[[#This Row],[Progress]]&lt;1,Table2[[#This Row],[Progress]]*100,Table2[[#This Row],[Progress]])</f>
        <v>13</v>
      </c>
      <c r="X788" s="28" t="str">
        <f>Table2[[#This Row],[Column8]]&amp;"%"</f>
        <v>13%</v>
      </c>
      <c r="Y788" s="16">
        <f t="shared" si="195"/>
        <v>2</v>
      </c>
      <c r="Z7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88" s="11" t="str">
        <f>SUBSTITUTE(Table2[[#This Row],[Time_Spent (hrs)]],"mins","")</f>
        <v xml:space="preserve">90 </v>
      </c>
      <c r="AB788" s="41">
        <f>AA788/60</f>
        <v>1.5</v>
      </c>
    </row>
    <row r="789" spans="1:28" ht="22.2" customHeight="1" x14ac:dyDescent="0.25">
      <c r="A789" s="11" t="s">
        <v>1915</v>
      </c>
      <c r="B789" s="11" t="s">
        <v>3606</v>
      </c>
      <c r="C789" s="11" t="s">
        <v>1916</v>
      </c>
      <c r="D789" s="11" t="s">
        <v>69</v>
      </c>
      <c r="E789" s="11" t="s">
        <v>23</v>
      </c>
      <c r="F789" s="12">
        <v>28</v>
      </c>
      <c r="G789" s="13">
        <v>45171</v>
      </c>
      <c r="H789" s="11" t="s">
        <v>46</v>
      </c>
      <c r="I789" s="11" t="s">
        <v>47</v>
      </c>
      <c r="J789" s="14">
        <v>0.1</v>
      </c>
      <c r="K789" s="11">
        <v>1.5</v>
      </c>
      <c r="L789" s="11" t="s">
        <v>27</v>
      </c>
      <c r="M789" s="11">
        <v>3</v>
      </c>
      <c r="N789" s="15">
        <v>44966</v>
      </c>
      <c r="O789" s="16" t="s">
        <v>5020</v>
      </c>
      <c r="P789" s="16" t="s">
        <v>5021</v>
      </c>
      <c r="Q789" s="16" t="s">
        <v>5022</v>
      </c>
      <c r="R789" s="16" t="s">
        <v>4049</v>
      </c>
      <c r="S789" s="16"/>
      <c r="T789" s="16"/>
      <c r="U789" s="16"/>
      <c r="V789" s="16">
        <f>VALUE(SUBSTITUTE(Table2[[#This Row],[Progress (%)]],"%",""))</f>
        <v>0.1</v>
      </c>
      <c r="W789" s="28">
        <f>IF(Table2[[#This Row],[Progress]]&lt;1,Table2[[#This Row],[Progress]]*100,Table2[[#This Row],[Progress]])</f>
        <v>10</v>
      </c>
      <c r="X789" s="28" t="str">
        <f>Table2[[#This Row],[Column8]]&amp;"%"</f>
        <v>10%</v>
      </c>
      <c r="Y789" s="16">
        <f t="shared" si="195"/>
        <v>5</v>
      </c>
      <c r="Z7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89" s="11" t="str">
        <f>SUBSTITUTE(Table2[[#This Row],[Time_Spent (hrs)]],"mins","")</f>
        <v>1.5</v>
      </c>
      <c r="AB789" s="41" t="str">
        <f t="shared" ref="AB789:AB791" si="198">AA789</f>
        <v>1.5</v>
      </c>
    </row>
    <row r="790" spans="1:28" ht="22.2" customHeight="1" x14ac:dyDescent="0.25">
      <c r="A790" s="11" t="s">
        <v>1917</v>
      </c>
      <c r="B790" s="11" t="s">
        <v>3607</v>
      </c>
      <c r="C790" s="11" t="s">
        <v>1918</v>
      </c>
      <c r="D790" s="11" t="s">
        <v>69</v>
      </c>
      <c r="E790" s="11" t="s">
        <v>23</v>
      </c>
      <c r="F790" s="18">
        <f>32</f>
        <v>32</v>
      </c>
      <c r="G790" s="13" t="s">
        <v>1919</v>
      </c>
      <c r="H790" s="11" t="s">
        <v>18</v>
      </c>
      <c r="I790" s="11" t="s">
        <v>19</v>
      </c>
      <c r="J790" s="14">
        <v>0.24</v>
      </c>
      <c r="K790" s="11" t="s">
        <v>38</v>
      </c>
      <c r="L790" s="11" t="s">
        <v>27</v>
      </c>
      <c r="M790" s="11">
        <v>3</v>
      </c>
      <c r="N790" s="15">
        <v>45433</v>
      </c>
      <c r="O790" s="16" t="s">
        <v>4625</v>
      </c>
      <c r="P790" s="16" t="s">
        <v>4626</v>
      </c>
      <c r="Q790" s="16" t="s">
        <v>4627</v>
      </c>
      <c r="R790" s="16" t="s">
        <v>4628</v>
      </c>
      <c r="S790" s="16" t="s">
        <v>4559</v>
      </c>
      <c r="T790" s="16" t="s">
        <v>4560</v>
      </c>
      <c r="U790" s="16"/>
      <c r="V790" s="16">
        <f>VALUE(SUBSTITUTE(Table2[[#This Row],[Progress (%)]],"%",""))</f>
        <v>0.24</v>
      </c>
      <c r="W790" s="28">
        <f>IF(Table2[[#This Row],[Progress]]&lt;1,Table2[[#This Row],[Progress]]*100,Table2[[#This Row],[Progress]])</f>
        <v>24</v>
      </c>
      <c r="X790" s="28" t="str">
        <f>Table2[[#This Row],[Column8]]&amp;"%"</f>
        <v>24%</v>
      </c>
      <c r="Y790" s="16">
        <f t="shared" si="195"/>
        <v>7</v>
      </c>
      <c r="Z7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90" s="11" t="str">
        <f>SUBSTITUTE(Table2[[#This Row],[Time_Spent (hrs)]],"hour","")</f>
        <v xml:space="preserve">1 </v>
      </c>
      <c r="AB790" s="41" t="str">
        <f t="shared" si="198"/>
        <v xml:space="preserve">1 </v>
      </c>
    </row>
    <row r="791" spans="1:28" ht="22.2" customHeight="1" x14ac:dyDescent="0.25">
      <c r="A791" s="11" t="s">
        <v>1920</v>
      </c>
      <c r="B791" s="11" t="s">
        <v>3608</v>
      </c>
      <c r="C791" s="11" t="s">
        <v>1921</v>
      </c>
      <c r="D791" s="11" t="s">
        <v>16</v>
      </c>
      <c r="E791" s="11" t="s">
        <v>36</v>
      </c>
      <c r="F791" s="12">
        <f>32</f>
        <v>32</v>
      </c>
      <c r="G791" s="13" t="s">
        <v>1922</v>
      </c>
      <c r="H791" s="11" t="s">
        <v>37</v>
      </c>
      <c r="I791" s="11" t="s">
        <v>19</v>
      </c>
      <c r="J791" s="14">
        <v>0.06</v>
      </c>
      <c r="K791" s="11">
        <v>1.5</v>
      </c>
      <c r="L791" s="11" t="s">
        <v>33</v>
      </c>
      <c r="M791" s="11">
        <v>1</v>
      </c>
      <c r="N791" s="15">
        <v>44949</v>
      </c>
      <c r="O791" s="16" t="s">
        <v>5044</v>
      </c>
      <c r="P791" s="16" t="s">
        <v>4972</v>
      </c>
      <c r="Q791" s="16" t="s">
        <v>4998</v>
      </c>
      <c r="R791" s="16"/>
      <c r="S791" s="16"/>
      <c r="T791" s="16"/>
      <c r="U791" s="16"/>
      <c r="V791" s="16">
        <f>VALUE(SUBSTITUTE(Table2[[#This Row],[Progress (%)]],"%",""))</f>
        <v>0.06</v>
      </c>
      <c r="W791" s="28">
        <f>IF(Table2[[#This Row],[Progress]]&lt;1,Table2[[#This Row],[Progress]]*100,Table2[[#This Row],[Progress]])</f>
        <v>6</v>
      </c>
      <c r="X791" s="28" t="str">
        <f>Table2[[#This Row],[Column8]]&amp;"%"</f>
        <v>6%</v>
      </c>
      <c r="Y791" s="16">
        <f t="shared" si="195"/>
        <v>4</v>
      </c>
      <c r="Z7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91" s="11" t="str">
        <f>SUBSTITUTE(Table2[[#This Row],[Time_Spent (hrs)]],"mins","")</f>
        <v>1.5</v>
      </c>
      <c r="AB791" s="41" t="str">
        <f t="shared" si="198"/>
        <v>1.5</v>
      </c>
    </row>
    <row r="792" spans="1:28" ht="22.2" customHeight="1" x14ac:dyDescent="0.25">
      <c r="A792" s="11" t="s">
        <v>1923</v>
      </c>
      <c r="B792" s="11" t="s">
        <v>3609</v>
      </c>
      <c r="C792" s="11" t="s">
        <v>1924</v>
      </c>
      <c r="D792" s="11" t="s">
        <v>16</v>
      </c>
      <c r="E792" s="11" t="s">
        <v>23</v>
      </c>
      <c r="F792" s="18">
        <f>32</f>
        <v>32</v>
      </c>
      <c r="G792" s="13" t="s">
        <v>204</v>
      </c>
      <c r="H792" s="11" t="s">
        <v>46</v>
      </c>
      <c r="I792" s="11" t="s">
        <v>47</v>
      </c>
      <c r="J792" s="14">
        <v>0.88</v>
      </c>
      <c r="K792" s="11" t="s">
        <v>20</v>
      </c>
      <c r="L792" s="11" t="s">
        <v>27</v>
      </c>
      <c r="M792" s="11">
        <v>3</v>
      </c>
      <c r="N792" s="15">
        <v>45744</v>
      </c>
      <c r="O792" s="16" t="s">
        <v>4201</v>
      </c>
      <c r="P792" s="16"/>
      <c r="Q792" s="16"/>
      <c r="R792" s="16"/>
      <c r="S792" s="16"/>
      <c r="T792" s="16"/>
      <c r="U792" s="16"/>
      <c r="V792" s="16">
        <f>VALUE(SUBSTITUTE(Table2[[#This Row],[Progress (%)]],"%",""))</f>
        <v>0.88</v>
      </c>
      <c r="W792" s="28">
        <f>IF(Table2[[#This Row],[Progress]]&lt;1,Table2[[#This Row],[Progress]]*100,Table2[[#This Row],[Progress]])</f>
        <v>88</v>
      </c>
      <c r="X792" s="28" t="str">
        <f>Table2[[#This Row],[Column8]]&amp;"%"</f>
        <v>88%</v>
      </c>
      <c r="Y792" s="16">
        <f t="shared" si="195"/>
        <v>2</v>
      </c>
      <c r="Z7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92" s="11" t="str">
        <f>SUBSTITUTE(Table2[[#This Row],[Time_Spent (hrs)]],"mins","")</f>
        <v xml:space="preserve">90 </v>
      </c>
      <c r="AB792" s="41">
        <f t="shared" ref="AB792:AB793" si="199">AA792/60</f>
        <v>1.5</v>
      </c>
    </row>
    <row r="793" spans="1:28" ht="22.2" customHeight="1" x14ac:dyDescent="0.25">
      <c r="A793" s="11" t="s">
        <v>1925</v>
      </c>
      <c r="B793" s="11" t="s">
        <v>3610</v>
      </c>
      <c r="C793" s="11" t="s">
        <v>1926</v>
      </c>
      <c r="D793" s="11" t="s">
        <v>16</v>
      </c>
      <c r="E793" s="11" t="s">
        <v>41</v>
      </c>
      <c r="F793" s="12">
        <f>32</f>
        <v>32</v>
      </c>
      <c r="G793" s="13">
        <v>45118</v>
      </c>
      <c r="H793" s="11" t="s">
        <v>18</v>
      </c>
      <c r="I793" s="11" t="s">
        <v>19</v>
      </c>
      <c r="J793" s="14">
        <v>0.79</v>
      </c>
      <c r="K793" s="11">
        <v>45</v>
      </c>
      <c r="L793" s="11" t="s">
        <v>33</v>
      </c>
      <c r="M793" s="11">
        <v>4</v>
      </c>
      <c r="N793" s="15">
        <v>45237</v>
      </c>
      <c r="O793" s="16" t="s">
        <v>4307</v>
      </c>
      <c r="P793" s="16" t="s">
        <v>4490</v>
      </c>
      <c r="Q793" s="16"/>
      <c r="R793" s="16"/>
      <c r="S793" s="16"/>
      <c r="T793" s="16"/>
      <c r="U793" s="16"/>
      <c r="V793" s="16">
        <f>VALUE(SUBSTITUTE(Table2[[#This Row],[Progress (%)]],"%",""))</f>
        <v>0.79</v>
      </c>
      <c r="W793" s="28">
        <f>IF(Table2[[#This Row],[Progress]]&lt;1,Table2[[#This Row],[Progress]]*100,Table2[[#This Row],[Progress]])</f>
        <v>79</v>
      </c>
      <c r="X793" s="28" t="str">
        <f>Table2[[#This Row],[Column8]]&amp;"%"</f>
        <v>79%</v>
      </c>
      <c r="Y793" s="16">
        <f t="shared" si="195"/>
        <v>3</v>
      </c>
      <c r="Z7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93" s="11" t="str">
        <f>SUBSTITUTE(Table2[[#This Row],[Time_Spent (hrs)]],"mins","")</f>
        <v>45</v>
      </c>
      <c r="AB793" s="41">
        <f t="shared" si="199"/>
        <v>0.75</v>
      </c>
    </row>
    <row r="794" spans="1:28" ht="22.2" customHeight="1" x14ac:dyDescent="0.25">
      <c r="A794" s="11" t="s">
        <v>1927</v>
      </c>
      <c r="B794" s="11" t="s">
        <v>3611</v>
      </c>
      <c r="C794" s="11" t="s">
        <v>1928</v>
      </c>
      <c r="D794" s="11" t="s">
        <v>16</v>
      </c>
      <c r="E794" s="11" t="s">
        <v>41</v>
      </c>
      <c r="F794" s="12">
        <v>39</v>
      </c>
      <c r="G794" s="13" t="s">
        <v>966</v>
      </c>
      <c r="H794" s="11" t="s">
        <v>42</v>
      </c>
      <c r="I794" s="11" t="s">
        <v>32</v>
      </c>
      <c r="J794" s="14">
        <v>0.54</v>
      </c>
      <c r="K794" s="11">
        <v>1.5</v>
      </c>
      <c r="L794" s="11" t="s">
        <v>33</v>
      </c>
      <c r="M794" s="11">
        <v>3</v>
      </c>
      <c r="N794" s="15">
        <v>44797</v>
      </c>
      <c r="O794" s="16" t="s">
        <v>4337</v>
      </c>
      <c r="P794" s="16" t="s">
        <v>4338</v>
      </c>
      <c r="Q794" s="16"/>
      <c r="R794" s="16"/>
      <c r="S794" s="16"/>
      <c r="T794" s="16"/>
      <c r="U794" s="16"/>
      <c r="V794" s="16">
        <f>VALUE(SUBSTITUTE(Table2[[#This Row],[Progress (%)]],"%",""))</f>
        <v>0.54</v>
      </c>
      <c r="W794" s="28">
        <f>IF(Table2[[#This Row],[Progress]]&lt;1,Table2[[#This Row],[Progress]]*100,Table2[[#This Row],[Progress]])</f>
        <v>54</v>
      </c>
      <c r="X794" s="28" t="str">
        <f>Table2[[#This Row],[Column8]]&amp;"%"</f>
        <v>54%</v>
      </c>
      <c r="Y794" s="16">
        <f t="shared" si="195"/>
        <v>3</v>
      </c>
      <c r="Z7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94" s="11" t="str">
        <f>SUBSTITUTE(Table2[[#This Row],[Time_Spent (hrs)]],"mins","")</f>
        <v>1.5</v>
      </c>
      <c r="AB794" s="41" t="str">
        <f>AA794</f>
        <v>1.5</v>
      </c>
    </row>
    <row r="795" spans="1:28" ht="22.2" customHeight="1" x14ac:dyDescent="0.25">
      <c r="A795" s="11" t="s">
        <v>1929</v>
      </c>
      <c r="B795" s="11" t="s">
        <v>3612</v>
      </c>
      <c r="C795" s="11" t="s">
        <v>1930</v>
      </c>
      <c r="D795" s="11" t="s">
        <v>69</v>
      </c>
      <c r="E795" s="11" t="s">
        <v>64</v>
      </c>
      <c r="F795" s="12">
        <f>32</f>
        <v>32</v>
      </c>
      <c r="G795" s="13" t="s">
        <v>873</v>
      </c>
      <c r="H795" s="11" t="s">
        <v>66</v>
      </c>
      <c r="I795" s="11" t="s">
        <v>26</v>
      </c>
      <c r="J795" s="14">
        <v>0.05</v>
      </c>
      <c r="K795" s="11" t="s">
        <v>20</v>
      </c>
      <c r="L795" s="11" t="s">
        <v>33</v>
      </c>
      <c r="M795" s="11">
        <v>6</v>
      </c>
      <c r="N795" s="15">
        <v>45004</v>
      </c>
      <c r="O795" s="16" t="s">
        <v>4057</v>
      </c>
      <c r="P795" s="16" t="s">
        <v>4730</v>
      </c>
      <c r="Q795" s="16" t="s">
        <v>4500</v>
      </c>
      <c r="R795" s="16" t="s">
        <v>4501</v>
      </c>
      <c r="S795" s="16" t="s">
        <v>4469</v>
      </c>
      <c r="T795" s="16" t="s">
        <v>4470</v>
      </c>
      <c r="U795" s="16" t="s">
        <v>4471</v>
      </c>
      <c r="V795" s="16">
        <f>VALUE(SUBSTITUTE(Table2[[#This Row],[Progress (%)]],"%",""))</f>
        <v>0.05</v>
      </c>
      <c r="W795" s="28">
        <f>IF(Table2[[#This Row],[Progress]]&lt;1,Table2[[#This Row],[Progress]]*100,Table2[[#This Row],[Progress]])</f>
        <v>5</v>
      </c>
      <c r="X795" s="28" t="str">
        <f>Table2[[#This Row],[Column8]]&amp;"%"</f>
        <v>5%</v>
      </c>
      <c r="Y795" s="16">
        <f t="shared" si="195"/>
        <v>8</v>
      </c>
      <c r="Z7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95" s="11" t="str">
        <f>SUBSTITUTE(Table2[[#This Row],[Time_Spent (hrs)]],"mins","")</f>
        <v xml:space="preserve">90 </v>
      </c>
      <c r="AB795" s="41">
        <f>AA795/60</f>
        <v>1.5</v>
      </c>
    </row>
    <row r="796" spans="1:28" ht="22.2" customHeight="1" x14ac:dyDescent="0.25">
      <c r="A796" s="11" t="s">
        <v>1931</v>
      </c>
      <c r="B796" s="11" t="s">
        <v>3613</v>
      </c>
      <c r="C796" s="11" t="s">
        <v>1932</v>
      </c>
      <c r="D796" s="11" t="s">
        <v>16</v>
      </c>
      <c r="E796" s="11" t="s">
        <v>36</v>
      </c>
      <c r="F796" s="18">
        <f>32</f>
        <v>32</v>
      </c>
      <c r="G796" s="13">
        <v>45272</v>
      </c>
      <c r="H796" s="11" t="s">
        <v>18</v>
      </c>
      <c r="I796" s="11" t="s">
        <v>19</v>
      </c>
      <c r="J796" s="14">
        <v>0.62</v>
      </c>
      <c r="K796" s="11" t="s">
        <v>38</v>
      </c>
      <c r="L796" s="11" t="s">
        <v>27</v>
      </c>
      <c r="M796" s="17"/>
      <c r="N796" s="15">
        <v>45272</v>
      </c>
      <c r="O796" s="16" t="s">
        <v>5045</v>
      </c>
      <c r="P796" s="16" t="s">
        <v>5046</v>
      </c>
      <c r="Q796" s="16" t="s">
        <v>4913</v>
      </c>
      <c r="R796" s="16" t="s">
        <v>4485</v>
      </c>
      <c r="S796" s="16"/>
      <c r="T796" s="16"/>
      <c r="U796" s="16"/>
      <c r="V796" s="16">
        <f>VALUE(SUBSTITUTE(Table2[[#This Row],[Progress (%)]],"%",""))</f>
        <v>0.62</v>
      </c>
      <c r="W796" s="28">
        <f>IF(Table2[[#This Row],[Progress]]&lt;1,Table2[[#This Row],[Progress]]*100,Table2[[#This Row],[Progress]])</f>
        <v>62</v>
      </c>
      <c r="X796" s="28" t="str">
        <f>Table2[[#This Row],[Column8]]&amp;"%"</f>
        <v>62%</v>
      </c>
      <c r="Y796" s="16">
        <f t="shared" si="195"/>
        <v>5</v>
      </c>
      <c r="Z7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96" s="11" t="str">
        <f>SUBSTITUTE(Table2[[#This Row],[Time_Spent (hrs)]],"hour","")</f>
        <v xml:space="preserve">1 </v>
      </c>
      <c r="AB796" s="41" t="str">
        <f>AA796</f>
        <v xml:space="preserve">1 </v>
      </c>
    </row>
    <row r="797" spans="1:28" ht="22.2" customHeight="1" x14ac:dyDescent="0.25">
      <c r="A797" s="11" t="s">
        <v>1933</v>
      </c>
      <c r="B797" s="11" t="s">
        <v>3614</v>
      </c>
      <c r="C797" s="11" t="s">
        <v>1934</v>
      </c>
      <c r="D797" s="11" t="s">
        <v>69</v>
      </c>
      <c r="E797" s="11" t="s">
        <v>41</v>
      </c>
      <c r="F797" s="12">
        <v>31</v>
      </c>
      <c r="G797" s="13">
        <v>45566</v>
      </c>
      <c r="H797" s="11" t="s">
        <v>57</v>
      </c>
      <c r="I797" s="11" t="s">
        <v>32</v>
      </c>
      <c r="J797" s="14">
        <v>0.76</v>
      </c>
      <c r="K797" s="11">
        <v>45</v>
      </c>
      <c r="L797" s="11" t="s">
        <v>33</v>
      </c>
      <c r="M797" s="11">
        <v>4</v>
      </c>
      <c r="N797" s="15">
        <v>45301</v>
      </c>
      <c r="O797" s="16" t="s">
        <v>4543</v>
      </c>
      <c r="P797" s="16" t="s">
        <v>5047</v>
      </c>
      <c r="Q797" s="16" t="s">
        <v>4504</v>
      </c>
      <c r="R797" s="16" t="s">
        <v>4426</v>
      </c>
      <c r="S797" s="16" t="s">
        <v>4427</v>
      </c>
      <c r="T797" s="16"/>
      <c r="U797" s="16"/>
      <c r="V797" s="16">
        <f>VALUE(SUBSTITUTE(Table2[[#This Row],[Progress (%)]],"%",""))</f>
        <v>0.76</v>
      </c>
      <c r="W797" s="28">
        <f>IF(Table2[[#This Row],[Progress]]&lt;1,Table2[[#This Row],[Progress]]*100,Table2[[#This Row],[Progress]])</f>
        <v>76</v>
      </c>
      <c r="X797" s="28" t="str">
        <f>Table2[[#This Row],[Column8]]&amp;"%"</f>
        <v>76%</v>
      </c>
      <c r="Y797" s="16">
        <f t="shared" si="195"/>
        <v>6</v>
      </c>
      <c r="Z7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97" s="11" t="str">
        <f>SUBSTITUTE(Table2[[#This Row],[Time_Spent (hrs)]],"mins","")</f>
        <v>45</v>
      </c>
      <c r="AB797" s="41">
        <f t="shared" ref="AB797:AB798" si="200">AA797/60</f>
        <v>0.75</v>
      </c>
    </row>
    <row r="798" spans="1:28" ht="22.2" customHeight="1" x14ac:dyDescent="0.25">
      <c r="A798" s="11" t="s">
        <v>1935</v>
      </c>
      <c r="B798" s="11" t="s">
        <v>3615</v>
      </c>
      <c r="C798" s="11" t="s">
        <v>1936</v>
      </c>
      <c r="D798" s="11" t="s">
        <v>16</v>
      </c>
      <c r="E798" s="11" t="s">
        <v>56</v>
      </c>
      <c r="F798" s="12">
        <v>38</v>
      </c>
      <c r="G798" s="13" t="s">
        <v>480</v>
      </c>
      <c r="H798" s="11" t="s">
        <v>42</v>
      </c>
      <c r="I798" s="11" t="s">
        <v>32</v>
      </c>
      <c r="J798" s="14">
        <v>0.89</v>
      </c>
      <c r="K798" s="11" t="s">
        <v>20</v>
      </c>
      <c r="L798" s="11" t="s">
        <v>33</v>
      </c>
      <c r="M798" s="11">
        <v>4</v>
      </c>
      <c r="N798" s="15">
        <v>45521</v>
      </c>
      <c r="O798" s="16"/>
      <c r="P798" s="16"/>
      <c r="Q798" s="16"/>
      <c r="R798" s="16"/>
      <c r="S798" s="16"/>
      <c r="T798" s="16"/>
      <c r="U798" s="16"/>
      <c r="V798" s="16">
        <f>VALUE(SUBSTITUTE(Table2[[#This Row],[Progress (%)]],"%",""))</f>
        <v>0.89</v>
      </c>
      <c r="W798" s="28">
        <f>IF(Table2[[#This Row],[Progress]]&lt;1,Table2[[#This Row],[Progress]]*100,Table2[[#This Row],[Progress]])</f>
        <v>89</v>
      </c>
      <c r="X798" s="28" t="str">
        <f>Table2[[#This Row],[Column8]]&amp;"%"</f>
        <v>89%</v>
      </c>
      <c r="Y798" s="16">
        <f t="shared" si="195"/>
        <v>1</v>
      </c>
      <c r="Z7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798" s="11" t="str">
        <f>SUBSTITUTE(Table2[[#This Row],[Time_Spent (hrs)]],"mins","")</f>
        <v xml:space="preserve">90 </v>
      </c>
      <c r="AB798" s="41">
        <f t="shared" si="200"/>
        <v>1.5</v>
      </c>
    </row>
    <row r="799" spans="1:28" ht="22.2" customHeight="1" x14ac:dyDescent="0.25">
      <c r="A799" s="11" t="s">
        <v>1937</v>
      </c>
      <c r="B799" s="11" t="s">
        <v>3616</v>
      </c>
      <c r="C799" s="11" t="s">
        <v>1938</v>
      </c>
      <c r="D799" s="11" t="s">
        <v>69</v>
      </c>
      <c r="E799" s="11" t="s">
        <v>36</v>
      </c>
      <c r="F799" s="12">
        <v>24</v>
      </c>
      <c r="G799" s="13">
        <v>44927</v>
      </c>
      <c r="H799" s="11" t="s">
        <v>53</v>
      </c>
      <c r="I799" s="11" t="s">
        <v>26</v>
      </c>
      <c r="J799" s="14">
        <v>0.44</v>
      </c>
      <c r="K799" s="11">
        <v>2</v>
      </c>
      <c r="L799" s="11" t="s">
        <v>33</v>
      </c>
      <c r="M799" s="11">
        <v>3</v>
      </c>
      <c r="N799" s="15">
        <v>44927</v>
      </c>
      <c r="O799" s="16" t="s">
        <v>4093</v>
      </c>
      <c r="P799" s="16" t="s">
        <v>4094</v>
      </c>
      <c r="Q799" s="16"/>
      <c r="R799" s="16"/>
      <c r="S799" s="16"/>
      <c r="T799" s="16"/>
      <c r="U799" s="16"/>
      <c r="V799" s="16">
        <f>VALUE(SUBSTITUTE(Table2[[#This Row],[Progress (%)]],"%",""))</f>
        <v>0.44</v>
      </c>
      <c r="W799" s="28">
        <f>IF(Table2[[#This Row],[Progress]]&lt;1,Table2[[#This Row],[Progress]]*100,Table2[[#This Row],[Progress]])</f>
        <v>44</v>
      </c>
      <c r="X799" s="28" t="str">
        <f>Table2[[#This Row],[Column8]]&amp;"%"</f>
        <v>44%</v>
      </c>
      <c r="Y799" s="16">
        <f t="shared" si="195"/>
        <v>3</v>
      </c>
      <c r="Z7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799" s="11" t="str">
        <f>SUBSTITUTE(Table2[[#This Row],[Time_Spent (hrs)]],"mins","")</f>
        <v>2</v>
      </c>
      <c r="AB799" s="41" t="str">
        <f>AA799</f>
        <v>2</v>
      </c>
    </row>
    <row r="800" spans="1:28" ht="22.2" customHeight="1" x14ac:dyDescent="0.25">
      <c r="A800" s="11" t="s">
        <v>1939</v>
      </c>
      <c r="B800" s="11" t="s">
        <v>3617</v>
      </c>
      <c r="C800" s="11" t="s">
        <v>1940</v>
      </c>
      <c r="D800" s="11" t="s">
        <v>69</v>
      </c>
      <c r="E800" s="11" t="s">
        <v>41</v>
      </c>
      <c r="F800" s="12">
        <v>39</v>
      </c>
      <c r="G800" s="13" t="s">
        <v>1941</v>
      </c>
      <c r="H800" s="11" t="s">
        <v>57</v>
      </c>
      <c r="I800" s="11" t="s">
        <v>32</v>
      </c>
      <c r="J800" s="14">
        <v>0.72</v>
      </c>
      <c r="K800" s="11" t="s">
        <v>50</v>
      </c>
      <c r="L800" s="11" t="s">
        <v>33</v>
      </c>
      <c r="M800" s="11">
        <v>6</v>
      </c>
      <c r="N800" s="15">
        <v>44974</v>
      </c>
      <c r="O800" s="16" t="s">
        <v>4753</v>
      </c>
      <c r="P800" s="16"/>
      <c r="Q800" s="16"/>
      <c r="R800" s="16"/>
      <c r="S800" s="16"/>
      <c r="T800" s="16"/>
      <c r="U800" s="16"/>
      <c r="V800" s="16">
        <f>VALUE(SUBSTITUTE(Table2[[#This Row],[Progress (%)]],"%",""))</f>
        <v>0.72</v>
      </c>
      <c r="W800" s="28">
        <f>IF(Table2[[#This Row],[Progress]]&lt;1,Table2[[#This Row],[Progress]]*100,Table2[[#This Row],[Progress]])</f>
        <v>72</v>
      </c>
      <c r="X800" s="28" t="str">
        <f>Table2[[#This Row],[Column8]]&amp;"%"</f>
        <v>72%</v>
      </c>
      <c r="Y800" s="16">
        <f t="shared" si="195"/>
        <v>2</v>
      </c>
      <c r="Z8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00" s="11" t="str">
        <f>SUBSTITUTE(Table2[[#This Row],[Time_Spent (hrs)]],"minutes","")</f>
        <v xml:space="preserve">120 </v>
      </c>
      <c r="AB800" s="41">
        <f>AA800/60</f>
        <v>2</v>
      </c>
    </row>
    <row r="801" spans="1:28" ht="22.2" customHeight="1" x14ac:dyDescent="0.25">
      <c r="A801" s="11" t="s">
        <v>1942</v>
      </c>
      <c r="B801" s="11" t="s">
        <v>3618</v>
      </c>
      <c r="C801" s="11" t="s">
        <v>1943</v>
      </c>
      <c r="D801" s="11" t="s">
        <v>16</v>
      </c>
      <c r="E801" s="11" t="s">
        <v>36</v>
      </c>
      <c r="F801" s="12">
        <f>32</f>
        <v>32</v>
      </c>
      <c r="G801" s="13" t="s">
        <v>444</v>
      </c>
      <c r="H801" s="11" t="s">
        <v>53</v>
      </c>
      <c r="I801" s="11" t="s">
        <v>26</v>
      </c>
      <c r="J801" s="14">
        <v>0.08</v>
      </c>
      <c r="K801" s="11">
        <v>2</v>
      </c>
      <c r="L801" s="11" t="s">
        <v>33</v>
      </c>
      <c r="M801" s="11">
        <v>6</v>
      </c>
      <c r="N801" s="15">
        <v>44947</v>
      </c>
      <c r="O801" s="16" t="s">
        <v>4101</v>
      </c>
      <c r="P801" s="16" t="s">
        <v>4102</v>
      </c>
      <c r="Q801" s="16"/>
      <c r="R801" s="16"/>
      <c r="S801" s="16"/>
      <c r="T801" s="16"/>
      <c r="U801" s="16"/>
      <c r="V801" s="16">
        <f>VALUE(SUBSTITUTE(Table2[[#This Row],[Progress (%)]],"%",""))</f>
        <v>0.08</v>
      </c>
      <c r="W801" s="28">
        <f>IF(Table2[[#This Row],[Progress]]&lt;1,Table2[[#This Row],[Progress]]*100,Table2[[#This Row],[Progress]])</f>
        <v>8</v>
      </c>
      <c r="X801" s="28" t="str">
        <f>Table2[[#This Row],[Column8]]&amp;"%"</f>
        <v>8%</v>
      </c>
      <c r="Y801" s="16">
        <f t="shared" si="195"/>
        <v>3</v>
      </c>
      <c r="Z8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01" s="11" t="str">
        <f>SUBSTITUTE(Table2[[#This Row],[Time_Spent (hrs)]],"mins","")</f>
        <v>2</v>
      </c>
      <c r="AB801" s="41" t="str">
        <f t="shared" ref="AB801:AB802" si="201">AA801</f>
        <v>2</v>
      </c>
    </row>
    <row r="802" spans="1:28" ht="22.2" customHeight="1" x14ac:dyDescent="0.25">
      <c r="A802" s="11" t="s">
        <v>1944</v>
      </c>
      <c r="B802" s="11" t="s">
        <v>3619</v>
      </c>
      <c r="C802" s="11" t="s">
        <v>1945</v>
      </c>
      <c r="D802" s="11" t="s">
        <v>69</v>
      </c>
      <c r="E802" s="11" t="s">
        <v>23</v>
      </c>
      <c r="F802" s="12">
        <f>32</f>
        <v>32</v>
      </c>
      <c r="G802" s="13">
        <v>45455</v>
      </c>
      <c r="H802" s="11" t="s">
        <v>31</v>
      </c>
      <c r="I802" s="11" t="s">
        <v>32</v>
      </c>
      <c r="J802" s="14">
        <v>0</v>
      </c>
      <c r="K802" s="11">
        <v>2</v>
      </c>
      <c r="L802" s="11" t="s">
        <v>27</v>
      </c>
      <c r="M802" s="11">
        <v>1</v>
      </c>
      <c r="N802" s="15">
        <v>45632</v>
      </c>
      <c r="O802" s="16" t="s">
        <v>4252</v>
      </c>
      <c r="P802" s="16" t="s">
        <v>4253</v>
      </c>
      <c r="Q802" s="16" t="s">
        <v>4254</v>
      </c>
      <c r="R802" s="16" t="s">
        <v>4255</v>
      </c>
      <c r="S802" s="16" t="s">
        <v>4256</v>
      </c>
      <c r="T802" s="16" t="s">
        <v>4848</v>
      </c>
      <c r="U802" s="16"/>
      <c r="V802" s="16">
        <f>VALUE(SUBSTITUTE(Table2[[#This Row],[Progress (%)]],"%",""))</f>
        <v>0</v>
      </c>
      <c r="W802" s="28">
        <f>IF(Table2[[#This Row],[Progress]]&lt;1,Table2[[#This Row],[Progress]]*100,Table2[[#This Row],[Progress]])</f>
        <v>0</v>
      </c>
      <c r="X802" s="28" t="str">
        <f>Table2[[#This Row],[Column8]]&amp;"%"</f>
        <v>0%</v>
      </c>
      <c r="Y802" s="16">
        <f t="shared" si="195"/>
        <v>7</v>
      </c>
      <c r="Z80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02" s="11" t="str">
        <f>SUBSTITUTE(Table2[[#This Row],[Time_Spent (hrs)]],"mins","")</f>
        <v>2</v>
      </c>
      <c r="AB802" s="41" t="str">
        <f t="shared" si="201"/>
        <v>2</v>
      </c>
    </row>
    <row r="803" spans="1:28" ht="22.2" customHeight="1" x14ac:dyDescent="0.25">
      <c r="A803" s="11" t="s">
        <v>1946</v>
      </c>
      <c r="B803" s="11" t="s">
        <v>3620</v>
      </c>
      <c r="C803" s="11" t="s">
        <v>1947</v>
      </c>
      <c r="D803" s="11" t="s">
        <v>16</v>
      </c>
      <c r="E803" s="11" t="s">
        <v>64</v>
      </c>
      <c r="F803" s="12">
        <f>32</f>
        <v>32</v>
      </c>
      <c r="G803" s="13" t="s">
        <v>1948</v>
      </c>
      <c r="H803" s="11" t="s">
        <v>31</v>
      </c>
      <c r="I803" s="11" t="s">
        <v>32</v>
      </c>
      <c r="J803" s="14">
        <v>0.1</v>
      </c>
      <c r="K803" s="11" t="s">
        <v>50</v>
      </c>
      <c r="L803" s="11" t="s">
        <v>33</v>
      </c>
      <c r="M803" s="11">
        <v>3</v>
      </c>
      <c r="N803" s="15">
        <v>44981</v>
      </c>
      <c r="O803" s="16" t="s">
        <v>4754</v>
      </c>
      <c r="P803" s="16" t="s">
        <v>4755</v>
      </c>
      <c r="Q803" s="16" t="s">
        <v>4756</v>
      </c>
      <c r="R803" s="16"/>
      <c r="S803" s="16"/>
      <c r="T803" s="16"/>
      <c r="U803" s="16"/>
      <c r="V803" s="16">
        <f>VALUE(SUBSTITUTE(Table2[[#This Row],[Progress (%)]],"%",""))</f>
        <v>0.1</v>
      </c>
      <c r="W803" s="28">
        <f>IF(Table2[[#This Row],[Progress]]&lt;1,Table2[[#This Row],[Progress]]*100,Table2[[#This Row],[Progress]])</f>
        <v>10</v>
      </c>
      <c r="X803" s="28" t="str">
        <f>Table2[[#This Row],[Column8]]&amp;"%"</f>
        <v>10%</v>
      </c>
      <c r="Y803" s="16">
        <f t="shared" si="195"/>
        <v>4</v>
      </c>
      <c r="Z80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03" s="11" t="str">
        <f>SUBSTITUTE(Table2[[#This Row],[Time_Spent (hrs)]],"minutes","")</f>
        <v xml:space="preserve">120 </v>
      </c>
      <c r="AB803" s="41">
        <f>AA803/60</f>
        <v>2</v>
      </c>
    </row>
    <row r="804" spans="1:28" ht="22.2" customHeight="1" x14ac:dyDescent="0.25">
      <c r="A804" s="11" t="s">
        <v>1949</v>
      </c>
      <c r="B804" s="11" t="s">
        <v>3621</v>
      </c>
      <c r="C804" s="11" t="s">
        <v>1950</v>
      </c>
      <c r="D804" s="11" t="s">
        <v>69</v>
      </c>
      <c r="E804" s="11" t="s">
        <v>64</v>
      </c>
      <c r="F804" s="12">
        <v>26</v>
      </c>
      <c r="G804" s="13">
        <v>45231</v>
      </c>
      <c r="H804" s="11" t="s">
        <v>104</v>
      </c>
      <c r="I804" s="11" t="s">
        <v>47</v>
      </c>
      <c r="J804" s="14">
        <v>0.22</v>
      </c>
      <c r="K804" s="11">
        <v>2</v>
      </c>
      <c r="L804" s="11" t="s">
        <v>33</v>
      </c>
      <c r="M804" s="11">
        <v>5</v>
      </c>
      <c r="N804" s="15">
        <v>44937</v>
      </c>
      <c r="O804" s="16" t="s">
        <v>4612</v>
      </c>
      <c r="P804" s="16" t="s">
        <v>4876</v>
      </c>
      <c r="Q804" s="16" t="s">
        <v>4877</v>
      </c>
      <c r="R804" s="16" t="s">
        <v>5016</v>
      </c>
      <c r="S804" s="16"/>
      <c r="T804" s="16"/>
      <c r="U804" s="16"/>
      <c r="V804" s="16">
        <f>VALUE(SUBSTITUTE(Table2[[#This Row],[Progress (%)]],"%",""))</f>
        <v>0.22</v>
      </c>
      <c r="W804" s="28">
        <f>IF(Table2[[#This Row],[Progress]]&lt;1,Table2[[#This Row],[Progress]]*100,Table2[[#This Row],[Progress]])</f>
        <v>22</v>
      </c>
      <c r="X804" s="28" t="str">
        <f>Table2[[#This Row],[Column8]]&amp;"%"</f>
        <v>22%</v>
      </c>
      <c r="Y804" s="16">
        <f t="shared" si="195"/>
        <v>5</v>
      </c>
      <c r="Z80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804" s="11" t="str">
        <f>SUBSTITUTE(Table2[[#This Row],[Time_Spent (hrs)]],"mins","")</f>
        <v>2</v>
      </c>
      <c r="AB804" s="41" t="str">
        <f t="shared" ref="AB804:AB805" si="202">AA804</f>
        <v>2</v>
      </c>
    </row>
    <row r="805" spans="1:28" ht="22.2" customHeight="1" x14ac:dyDescent="0.25">
      <c r="A805" s="11" t="s">
        <v>1951</v>
      </c>
      <c r="B805" s="11" t="s">
        <v>3622</v>
      </c>
      <c r="C805" s="11" t="s">
        <v>1952</v>
      </c>
      <c r="D805" s="11" t="s">
        <v>69</v>
      </c>
      <c r="E805" s="11" t="s">
        <v>56</v>
      </c>
      <c r="F805" s="12">
        <f>32</f>
        <v>32</v>
      </c>
      <c r="G805" s="13" t="s">
        <v>834</v>
      </c>
      <c r="H805" s="11" t="s">
        <v>42</v>
      </c>
      <c r="I805" s="11" t="s">
        <v>32</v>
      </c>
      <c r="J805" s="14">
        <v>0.8</v>
      </c>
      <c r="K805" s="11">
        <v>2</v>
      </c>
      <c r="L805" s="11" t="s">
        <v>27</v>
      </c>
      <c r="M805" s="11">
        <v>4</v>
      </c>
      <c r="N805" s="15">
        <v>44957</v>
      </c>
      <c r="O805" s="16" t="s">
        <v>4347</v>
      </c>
      <c r="P805" s="16"/>
      <c r="Q805" s="16"/>
      <c r="R805" s="16"/>
      <c r="S805" s="16"/>
      <c r="T805" s="16"/>
      <c r="U805" s="16"/>
      <c r="V805" s="16">
        <f>VALUE(SUBSTITUTE(Table2[[#This Row],[Progress (%)]],"%",""))</f>
        <v>0.8</v>
      </c>
      <c r="W805" s="28">
        <f>IF(Table2[[#This Row],[Progress]]&lt;1,Table2[[#This Row],[Progress]]*100,Table2[[#This Row],[Progress]])</f>
        <v>80</v>
      </c>
      <c r="X805" s="28" t="str">
        <f>Table2[[#This Row],[Column8]]&amp;"%"</f>
        <v>80%</v>
      </c>
      <c r="Y805" s="16">
        <f t="shared" si="195"/>
        <v>2</v>
      </c>
      <c r="Z80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05" s="11" t="str">
        <f>SUBSTITUTE(Table2[[#This Row],[Time_Spent (hrs)]],"mins","")</f>
        <v>2</v>
      </c>
      <c r="AB805" s="41" t="str">
        <f t="shared" si="202"/>
        <v>2</v>
      </c>
    </row>
    <row r="806" spans="1:28" ht="22.2" customHeight="1" x14ac:dyDescent="0.25">
      <c r="A806" s="11" t="s">
        <v>1953</v>
      </c>
      <c r="B806" s="11" t="s">
        <v>3623</v>
      </c>
      <c r="C806" s="11" t="s">
        <v>1954</v>
      </c>
      <c r="D806" s="11" t="s">
        <v>69</v>
      </c>
      <c r="E806" s="11" t="s">
        <v>56</v>
      </c>
      <c r="F806" s="12">
        <v>20</v>
      </c>
      <c r="G806" s="13" t="s">
        <v>45</v>
      </c>
      <c r="H806" s="11" t="s">
        <v>25</v>
      </c>
      <c r="I806" s="11" t="s">
        <v>26</v>
      </c>
      <c r="J806" s="14">
        <v>0.59</v>
      </c>
      <c r="K806" s="11" t="s">
        <v>50</v>
      </c>
      <c r="L806" s="11" t="s">
        <v>27</v>
      </c>
      <c r="M806" s="11">
        <v>4</v>
      </c>
      <c r="N806" s="15">
        <v>44999</v>
      </c>
      <c r="O806" s="16" t="s">
        <v>4029</v>
      </c>
      <c r="P806" s="16" t="s">
        <v>4030</v>
      </c>
      <c r="Q806" s="16" t="s">
        <v>4031</v>
      </c>
      <c r="R806" s="16" t="s">
        <v>4195</v>
      </c>
      <c r="S806" s="16" t="s">
        <v>4196</v>
      </c>
      <c r="T806" s="16"/>
      <c r="U806" s="16"/>
      <c r="V806" s="16">
        <f>VALUE(SUBSTITUTE(Table2[[#This Row],[Progress (%)]],"%",""))</f>
        <v>0.59</v>
      </c>
      <c r="W806" s="28">
        <f>IF(Table2[[#This Row],[Progress]]&lt;1,Table2[[#This Row],[Progress]]*100,Table2[[#This Row],[Progress]])</f>
        <v>59</v>
      </c>
      <c r="X806" s="28" t="str">
        <f>Table2[[#This Row],[Column8]]&amp;"%"</f>
        <v>59%</v>
      </c>
      <c r="Y806" s="16">
        <f t="shared" si="195"/>
        <v>6</v>
      </c>
      <c r="Z80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806" s="11" t="str">
        <f>SUBSTITUTE(Table2[[#This Row],[Time_Spent (hrs)]],"minutes","")</f>
        <v xml:space="preserve">120 </v>
      </c>
      <c r="AB806" s="41">
        <f t="shared" ref="AB806:AB807" si="203">AA806/60</f>
        <v>2</v>
      </c>
    </row>
    <row r="807" spans="1:28" ht="22.2" customHeight="1" x14ac:dyDescent="0.25">
      <c r="A807" s="11" t="s">
        <v>1955</v>
      </c>
      <c r="B807" s="11" t="s">
        <v>3624</v>
      </c>
      <c r="C807" s="11" t="s">
        <v>1956</v>
      </c>
      <c r="D807" s="11" t="s">
        <v>69</v>
      </c>
      <c r="E807" s="11" t="s">
        <v>56</v>
      </c>
      <c r="F807" s="12">
        <v>39</v>
      </c>
      <c r="G807" s="13" t="s">
        <v>1957</v>
      </c>
      <c r="H807" s="11" t="s">
        <v>97</v>
      </c>
      <c r="I807" s="11" t="s">
        <v>98</v>
      </c>
      <c r="J807" s="14">
        <v>0.72</v>
      </c>
      <c r="K807" s="11" t="s">
        <v>20</v>
      </c>
      <c r="L807" s="11" t="s">
        <v>27</v>
      </c>
      <c r="M807" s="11">
        <v>3</v>
      </c>
      <c r="N807" s="15">
        <v>45046</v>
      </c>
      <c r="O807" s="16" t="s">
        <v>4471</v>
      </c>
      <c r="P807" s="16" t="s">
        <v>4472</v>
      </c>
      <c r="Q807" s="16" t="s">
        <v>4473</v>
      </c>
      <c r="R807" s="16" t="s">
        <v>5048</v>
      </c>
      <c r="S807" s="16" t="s">
        <v>4176</v>
      </c>
      <c r="T807" s="16"/>
      <c r="U807" s="16"/>
      <c r="V807" s="16">
        <f>VALUE(SUBSTITUTE(Table2[[#This Row],[Progress (%)]],"%",""))</f>
        <v>0.72</v>
      </c>
      <c r="W807" s="28">
        <f>IF(Table2[[#This Row],[Progress]]&lt;1,Table2[[#This Row],[Progress]]*100,Table2[[#This Row],[Progress]])</f>
        <v>72</v>
      </c>
      <c r="X807" s="28" t="str">
        <f>Table2[[#This Row],[Column8]]&amp;"%"</f>
        <v>72%</v>
      </c>
      <c r="Y807" s="16">
        <f t="shared" si="195"/>
        <v>6</v>
      </c>
      <c r="Z80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07" s="11" t="str">
        <f>SUBSTITUTE(Table2[[#This Row],[Time_Spent (hrs)]],"mins","")</f>
        <v xml:space="preserve">90 </v>
      </c>
      <c r="AB807" s="41">
        <f t="shared" si="203"/>
        <v>1.5</v>
      </c>
    </row>
    <row r="808" spans="1:28" ht="22.2" customHeight="1" x14ac:dyDescent="0.25">
      <c r="A808" s="11" t="s">
        <v>1958</v>
      </c>
      <c r="B808" s="11" t="s">
        <v>3625</v>
      </c>
      <c r="C808" s="11" t="s">
        <v>1959</v>
      </c>
      <c r="D808" s="11" t="s">
        <v>69</v>
      </c>
      <c r="E808" s="11" t="s">
        <v>41</v>
      </c>
      <c r="F808" s="18">
        <f>32</f>
        <v>32</v>
      </c>
      <c r="G808" s="13">
        <v>45537</v>
      </c>
      <c r="H808" s="11" t="s">
        <v>104</v>
      </c>
      <c r="I808" s="11" t="s">
        <v>47</v>
      </c>
      <c r="J808" s="14">
        <v>0.83</v>
      </c>
      <c r="K808" s="11">
        <v>1.5</v>
      </c>
      <c r="L808" s="11" t="s">
        <v>27</v>
      </c>
      <c r="M808" s="11">
        <v>1</v>
      </c>
      <c r="N808" s="15">
        <v>45331</v>
      </c>
      <c r="O808" s="16" t="s">
        <v>4179</v>
      </c>
      <c r="P808" s="16"/>
      <c r="Q808" s="16"/>
      <c r="R808" s="16"/>
      <c r="S808" s="16"/>
      <c r="T808" s="16"/>
      <c r="U808" s="16"/>
      <c r="V808" s="16">
        <f>VALUE(SUBSTITUTE(Table2[[#This Row],[Progress (%)]],"%",""))</f>
        <v>0.83</v>
      </c>
      <c r="W808" s="28">
        <f>IF(Table2[[#This Row],[Progress]]&lt;1,Table2[[#This Row],[Progress]]*100,Table2[[#This Row],[Progress]])</f>
        <v>83</v>
      </c>
      <c r="X808" s="28" t="str">
        <f>Table2[[#This Row],[Column8]]&amp;"%"</f>
        <v>83%</v>
      </c>
      <c r="Y808" s="16">
        <f t="shared" si="195"/>
        <v>2</v>
      </c>
      <c r="Z80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08" s="11" t="str">
        <f>SUBSTITUTE(Table2[[#This Row],[Time_Spent (hrs)]],"mins","")</f>
        <v>1.5</v>
      </c>
      <c r="AB808" s="41" t="str">
        <f t="shared" ref="AB808:AB811" si="204">AA808</f>
        <v>1.5</v>
      </c>
    </row>
    <row r="809" spans="1:28" ht="22.2" customHeight="1" x14ac:dyDescent="0.25">
      <c r="A809" s="11" t="s">
        <v>1960</v>
      </c>
      <c r="B809" s="11" t="s">
        <v>3626</v>
      </c>
      <c r="C809" s="11" t="s">
        <v>1961</v>
      </c>
      <c r="D809" s="11" t="s">
        <v>16</v>
      </c>
      <c r="E809" s="11" t="s">
        <v>41</v>
      </c>
      <c r="F809" s="12">
        <f>32</f>
        <v>32</v>
      </c>
      <c r="G809" s="13" t="s">
        <v>1962</v>
      </c>
      <c r="H809" s="11" t="s">
        <v>25</v>
      </c>
      <c r="I809" s="11" t="s">
        <v>26</v>
      </c>
      <c r="J809" s="14">
        <v>0.18</v>
      </c>
      <c r="K809" s="11" t="s">
        <v>38</v>
      </c>
      <c r="L809" s="11" t="s">
        <v>27</v>
      </c>
      <c r="M809" s="11">
        <v>5</v>
      </c>
      <c r="N809" s="15">
        <v>45640</v>
      </c>
      <c r="O809" s="16"/>
      <c r="P809" s="16"/>
      <c r="Q809" s="16"/>
      <c r="R809" s="16"/>
      <c r="S809" s="16"/>
      <c r="T809" s="16"/>
      <c r="U809" s="16"/>
      <c r="V809" s="16">
        <f>VALUE(SUBSTITUTE(Table2[[#This Row],[Progress (%)]],"%",""))</f>
        <v>0.18</v>
      </c>
      <c r="W809" s="28">
        <f>IF(Table2[[#This Row],[Progress]]&lt;1,Table2[[#This Row],[Progress]]*100,Table2[[#This Row],[Progress]])</f>
        <v>18</v>
      </c>
      <c r="X809" s="28" t="str">
        <f>Table2[[#This Row],[Column8]]&amp;"%"</f>
        <v>18%</v>
      </c>
      <c r="Y809" s="16">
        <f t="shared" si="195"/>
        <v>1</v>
      </c>
      <c r="Z80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09" s="11" t="str">
        <f>SUBSTITUTE(Table2[[#This Row],[Time_Spent (hrs)]],"hour","")</f>
        <v xml:space="preserve">1 </v>
      </c>
      <c r="AB809" s="41" t="str">
        <f t="shared" si="204"/>
        <v xml:space="preserve">1 </v>
      </c>
    </row>
    <row r="810" spans="1:28" ht="22.2" customHeight="1" x14ac:dyDescent="0.25">
      <c r="A810" s="11" t="s">
        <v>1963</v>
      </c>
      <c r="B810" s="11" t="s">
        <v>3627</v>
      </c>
      <c r="C810" s="11" t="s">
        <v>1964</v>
      </c>
      <c r="D810" s="11" t="s">
        <v>16</v>
      </c>
      <c r="E810" s="11" t="s">
        <v>64</v>
      </c>
      <c r="F810" s="18">
        <f>32</f>
        <v>32</v>
      </c>
      <c r="G810" s="13" t="s">
        <v>1965</v>
      </c>
      <c r="H810" s="11" t="s">
        <v>79</v>
      </c>
      <c r="I810" s="11" t="s">
        <v>47</v>
      </c>
      <c r="J810" s="14">
        <v>0.19</v>
      </c>
      <c r="K810" s="11">
        <v>1.5</v>
      </c>
      <c r="L810" s="11" t="s">
        <v>27</v>
      </c>
      <c r="M810" s="11">
        <v>5</v>
      </c>
      <c r="N810" s="15">
        <v>44704</v>
      </c>
      <c r="O810" s="16" t="s">
        <v>4691</v>
      </c>
      <c r="P810" s="16" t="s">
        <v>4692</v>
      </c>
      <c r="Q810" s="16" t="s">
        <v>4693</v>
      </c>
      <c r="R810" s="16"/>
      <c r="S810" s="16"/>
      <c r="T810" s="16"/>
      <c r="U810" s="16"/>
      <c r="V810" s="16">
        <f>VALUE(SUBSTITUTE(Table2[[#This Row],[Progress (%)]],"%",""))</f>
        <v>0.19</v>
      </c>
      <c r="W810" s="28">
        <f>IF(Table2[[#This Row],[Progress]]&lt;1,Table2[[#This Row],[Progress]]*100,Table2[[#This Row],[Progress]])</f>
        <v>19</v>
      </c>
      <c r="X810" s="28" t="str">
        <f>Table2[[#This Row],[Column8]]&amp;"%"</f>
        <v>19%</v>
      </c>
      <c r="Y810" s="16">
        <f t="shared" si="195"/>
        <v>4</v>
      </c>
      <c r="Z8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10" s="11" t="str">
        <f>SUBSTITUTE(Table2[[#This Row],[Time_Spent (hrs)]],"mins","")</f>
        <v>1.5</v>
      </c>
      <c r="AB810" s="41" t="str">
        <f t="shared" si="204"/>
        <v>1.5</v>
      </c>
    </row>
    <row r="811" spans="1:28" ht="22.2" customHeight="1" x14ac:dyDescent="0.25">
      <c r="A811" s="11" t="s">
        <v>1966</v>
      </c>
      <c r="B811" s="11" t="s">
        <v>3628</v>
      </c>
      <c r="C811" s="11" t="s">
        <v>1967</v>
      </c>
      <c r="D811" s="11" t="s">
        <v>69</v>
      </c>
      <c r="E811" s="11" t="s">
        <v>41</v>
      </c>
      <c r="F811" s="12">
        <f>32</f>
        <v>32</v>
      </c>
      <c r="G811" s="13">
        <v>45049</v>
      </c>
      <c r="H811" s="11" t="s">
        <v>46</v>
      </c>
      <c r="I811" s="11" t="s">
        <v>47</v>
      </c>
      <c r="J811" s="14">
        <v>0.61</v>
      </c>
      <c r="K811" s="11">
        <v>1.5</v>
      </c>
      <c r="L811" s="11" t="s">
        <v>33</v>
      </c>
      <c r="M811" s="11">
        <v>2</v>
      </c>
      <c r="N811" s="19">
        <v>45049</v>
      </c>
      <c r="O811" s="16"/>
      <c r="P811" s="16"/>
      <c r="Q811" s="16"/>
      <c r="R811" s="16"/>
      <c r="S811" s="16"/>
      <c r="T811" s="16"/>
      <c r="U811" s="16"/>
      <c r="V811" s="16">
        <f>VALUE(SUBSTITUTE(Table2[[#This Row],[Progress (%)]],"%",""))</f>
        <v>0.61</v>
      </c>
      <c r="W811" s="28">
        <f>IF(Table2[[#This Row],[Progress]]&lt;1,Table2[[#This Row],[Progress]]*100,Table2[[#This Row],[Progress]])</f>
        <v>61</v>
      </c>
      <c r="X811" s="28" t="str">
        <f>Table2[[#This Row],[Column8]]&amp;"%"</f>
        <v>61%</v>
      </c>
      <c r="Y811" s="16">
        <f t="shared" si="195"/>
        <v>1</v>
      </c>
      <c r="Z8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11" s="11" t="str">
        <f>SUBSTITUTE(Table2[[#This Row],[Time_Spent (hrs)]],"mins","")</f>
        <v>1.5</v>
      </c>
      <c r="AB811" s="41" t="str">
        <f t="shared" si="204"/>
        <v>1.5</v>
      </c>
    </row>
    <row r="812" spans="1:28" ht="22.2" customHeight="1" x14ac:dyDescent="0.25">
      <c r="A812" s="11" t="s">
        <v>1968</v>
      </c>
      <c r="B812" s="11" t="s">
        <v>3629</v>
      </c>
      <c r="C812" s="11" t="s">
        <v>1969</v>
      </c>
      <c r="D812" s="11" t="s">
        <v>16</v>
      </c>
      <c r="E812" s="11" t="s">
        <v>41</v>
      </c>
      <c r="F812" s="18">
        <f>32</f>
        <v>32</v>
      </c>
      <c r="G812" s="13">
        <v>45748</v>
      </c>
      <c r="H812" s="11" t="s">
        <v>97</v>
      </c>
      <c r="I812" s="11" t="s">
        <v>98</v>
      </c>
      <c r="J812" s="14">
        <v>0.95</v>
      </c>
      <c r="K812" s="11" t="s">
        <v>20</v>
      </c>
      <c r="L812" s="11" t="s">
        <v>27</v>
      </c>
      <c r="M812" s="17"/>
      <c r="N812" s="19">
        <v>45748</v>
      </c>
      <c r="O812" s="16"/>
      <c r="P812" s="16"/>
      <c r="Q812" s="16"/>
      <c r="R812" s="16"/>
      <c r="S812" s="16"/>
      <c r="T812" s="16"/>
      <c r="U812" s="16"/>
      <c r="V812" s="16">
        <f>VALUE(SUBSTITUTE(Table2[[#This Row],[Progress (%)]],"%",""))</f>
        <v>0.95</v>
      </c>
      <c r="W812" s="28">
        <f>IF(Table2[[#This Row],[Progress]]&lt;1,Table2[[#This Row],[Progress]]*100,Table2[[#This Row],[Progress]])</f>
        <v>95</v>
      </c>
      <c r="X812" s="28" t="str">
        <f>Table2[[#This Row],[Column8]]&amp;"%"</f>
        <v>95%</v>
      </c>
      <c r="Y812" s="16">
        <f t="shared" si="195"/>
        <v>1</v>
      </c>
      <c r="Z8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12" s="11" t="str">
        <f>SUBSTITUTE(Table2[[#This Row],[Time_Spent (hrs)]],"mins","")</f>
        <v xml:space="preserve">90 </v>
      </c>
      <c r="AB812" s="41">
        <f>AA812/60</f>
        <v>1.5</v>
      </c>
    </row>
    <row r="813" spans="1:28" ht="22.2" customHeight="1" x14ac:dyDescent="0.25">
      <c r="A813" s="11" t="s">
        <v>1970</v>
      </c>
      <c r="B813" s="11" t="s">
        <v>3630</v>
      </c>
      <c r="C813" s="11" t="s">
        <v>1971</v>
      </c>
      <c r="D813" s="11" t="s">
        <v>69</v>
      </c>
      <c r="E813" s="11" t="s">
        <v>41</v>
      </c>
      <c r="F813" s="18">
        <f>32</f>
        <v>32</v>
      </c>
      <c r="G813" s="13">
        <v>44814</v>
      </c>
      <c r="H813" s="11" t="s">
        <v>53</v>
      </c>
      <c r="I813" s="11" t="s">
        <v>26</v>
      </c>
      <c r="J813" s="14">
        <v>0.49</v>
      </c>
      <c r="K813" s="11" t="s">
        <v>38</v>
      </c>
      <c r="L813" s="11" t="s">
        <v>27</v>
      </c>
      <c r="M813" s="17"/>
      <c r="N813" s="15">
        <v>44843</v>
      </c>
      <c r="O813" s="16" t="s">
        <v>4668</v>
      </c>
      <c r="P813" s="16" t="s">
        <v>4794</v>
      </c>
      <c r="Q813" s="16" t="s">
        <v>4372</v>
      </c>
      <c r="R813" s="16" t="s">
        <v>4373</v>
      </c>
      <c r="S813" s="16" t="s">
        <v>4374</v>
      </c>
      <c r="T813" s="16"/>
      <c r="U813" s="16"/>
      <c r="V813" s="16">
        <f>VALUE(SUBSTITUTE(Table2[[#This Row],[Progress (%)]],"%",""))</f>
        <v>0.49</v>
      </c>
      <c r="W813" s="28">
        <f>IF(Table2[[#This Row],[Progress]]&lt;1,Table2[[#This Row],[Progress]]*100,Table2[[#This Row],[Progress]])</f>
        <v>49</v>
      </c>
      <c r="X813" s="28" t="str">
        <f>Table2[[#This Row],[Column8]]&amp;"%"</f>
        <v>49%</v>
      </c>
      <c r="Y813" s="16">
        <f t="shared" si="195"/>
        <v>6</v>
      </c>
      <c r="Z8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13" s="11" t="str">
        <f>SUBSTITUTE(Table2[[#This Row],[Time_Spent (hrs)]],"hour","")</f>
        <v xml:space="preserve">1 </v>
      </c>
      <c r="AB813" s="41" t="str">
        <f t="shared" ref="AB813:AB815" si="205">AA813</f>
        <v xml:space="preserve">1 </v>
      </c>
    </row>
    <row r="814" spans="1:28" ht="22.2" customHeight="1" x14ac:dyDescent="0.25">
      <c r="A814" s="11" t="s">
        <v>1972</v>
      </c>
      <c r="B814" s="11" t="s">
        <v>3631</v>
      </c>
      <c r="C814" s="11" t="s">
        <v>1973</v>
      </c>
      <c r="D814" s="11" t="s">
        <v>16</v>
      </c>
      <c r="E814" s="11" t="s">
        <v>41</v>
      </c>
      <c r="F814" s="12">
        <f>32</f>
        <v>32</v>
      </c>
      <c r="G814" s="13" t="s">
        <v>1974</v>
      </c>
      <c r="H814" s="11" t="s">
        <v>104</v>
      </c>
      <c r="I814" s="11" t="s">
        <v>47</v>
      </c>
      <c r="J814" s="14">
        <v>0.84</v>
      </c>
      <c r="K814" s="11">
        <v>1.5</v>
      </c>
      <c r="L814" s="11" t="s">
        <v>27</v>
      </c>
      <c r="M814" s="11">
        <v>5</v>
      </c>
      <c r="N814" s="15">
        <v>45375</v>
      </c>
      <c r="O814" s="16" t="s">
        <v>4390</v>
      </c>
      <c r="P814" s="16" t="s">
        <v>4457</v>
      </c>
      <c r="Q814" s="16" t="s">
        <v>4458</v>
      </c>
      <c r="R814" s="16" t="s">
        <v>4459</v>
      </c>
      <c r="S814" s="16"/>
      <c r="T814" s="16"/>
      <c r="U814" s="16"/>
      <c r="V814" s="16">
        <f>VALUE(SUBSTITUTE(Table2[[#This Row],[Progress (%)]],"%",""))</f>
        <v>0.84</v>
      </c>
      <c r="W814" s="28">
        <f>IF(Table2[[#This Row],[Progress]]&lt;1,Table2[[#This Row],[Progress]]*100,Table2[[#This Row],[Progress]])</f>
        <v>84</v>
      </c>
      <c r="X814" s="28" t="str">
        <f>Table2[[#This Row],[Column8]]&amp;"%"</f>
        <v>84%</v>
      </c>
      <c r="Y814" s="16">
        <f t="shared" si="195"/>
        <v>5</v>
      </c>
      <c r="Z8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14" s="11" t="str">
        <f>SUBSTITUTE(Table2[[#This Row],[Time_Spent (hrs)]],"mins","")</f>
        <v>1.5</v>
      </c>
      <c r="AB814" s="41" t="str">
        <f t="shared" si="205"/>
        <v>1.5</v>
      </c>
    </row>
    <row r="815" spans="1:28" ht="22.2" customHeight="1" x14ac:dyDescent="0.25">
      <c r="A815" s="11" t="s">
        <v>1975</v>
      </c>
      <c r="B815" s="11" t="s">
        <v>3632</v>
      </c>
      <c r="C815" s="11" t="s">
        <v>1976</v>
      </c>
      <c r="D815" s="11" t="s">
        <v>69</v>
      </c>
      <c r="E815" s="11" t="s">
        <v>23</v>
      </c>
      <c r="F815" s="12">
        <f>32</f>
        <v>32</v>
      </c>
      <c r="G815" s="13">
        <v>45113</v>
      </c>
      <c r="H815" s="11" t="s">
        <v>111</v>
      </c>
      <c r="I815" s="11" t="s">
        <v>98</v>
      </c>
      <c r="J815" s="14">
        <v>0.67</v>
      </c>
      <c r="K815" s="11">
        <v>2</v>
      </c>
      <c r="L815" s="11" t="s">
        <v>33</v>
      </c>
      <c r="M815" s="11">
        <v>4</v>
      </c>
      <c r="N815" s="15">
        <v>45084</v>
      </c>
      <c r="O815" s="16" t="s">
        <v>4376</v>
      </c>
      <c r="P815" s="16" t="s">
        <v>4377</v>
      </c>
      <c r="Q815" s="16" t="s">
        <v>4765</v>
      </c>
      <c r="R815" s="16"/>
      <c r="S815" s="16"/>
      <c r="T815" s="16"/>
      <c r="U815" s="16"/>
      <c r="V815" s="16">
        <f>VALUE(SUBSTITUTE(Table2[[#This Row],[Progress (%)]],"%",""))</f>
        <v>0.67</v>
      </c>
      <c r="W815" s="28">
        <f>IF(Table2[[#This Row],[Progress]]&lt;1,Table2[[#This Row],[Progress]]*100,Table2[[#This Row],[Progress]])</f>
        <v>67</v>
      </c>
      <c r="X815" s="28" t="str">
        <f>Table2[[#This Row],[Column8]]&amp;"%"</f>
        <v>67%</v>
      </c>
      <c r="Y815" s="16">
        <f t="shared" si="195"/>
        <v>4</v>
      </c>
      <c r="Z8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15" s="11" t="str">
        <f>SUBSTITUTE(Table2[[#This Row],[Time_Spent (hrs)]],"mins","")</f>
        <v>2</v>
      </c>
      <c r="AB815" s="41" t="str">
        <f t="shared" si="205"/>
        <v>2</v>
      </c>
    </row>
    <row r="816" spans="1:28" ht="22.2" customHeight="1" x14ac:dyDescent="0.25">
      <c r="A816" s="11" t="s">
        <v>1977</v>
      </c>
      <c r="B816" s="11" t="s">
        <v>3633</v>
      </c>
      <c r="C816" s="11" t="s">
        <v>1978</v>
      </c>
      <c r="D816" s="11" t="s">
        <v>69</v>
      </c>
      <c r="E816" s="11" t="s">
        <v>23</v>
      </c>
      <c r="F816" s="12">
        <f>32</f>
        <v>32</v>
      </c>
      <c r="G816" s="13">
        <v>45149</v>
      </c>
      <c r="H816" s="11" t="s">
        <v>111</v>
      </c>
      <c r="I816" s="11" t="s">
        <v>98</v>
      </c>
      <c r="J816" s="14">
        <v>0.82</v>
      </c>
      <c r="K816" s="11" t="s">
        <v>50</v>
      </c>
      <c r="L816" s="11" t="s">
        <v>33</v>
      </c>
      <c r="M816" s="11">
        <v>4</v>
      </c>
      <c r="N816" s="15">
        <v>45238</v>
      </c>
      <c r="O816" s="16" t="s">
        <v>4481</v>
      </c>
      <c r="P816" s="16" t="s">
        <v>4482</v>
      </c>
      <c r="Q816" s="16" t="s">
        <v>4483</v>
      </c>
      <c r="R816" s="16" t="s">
        <v>4740</v>
      </c>
      <c r="S816" s="16"/>
      <c r="T816" s="16"/>
      <c r="U816" s="16"/>
      <c r="V816" s="16">
        <f>VALUE(SUBSTITUTE(Table2[[#This Row],[Progress (%)]],"%",""))</f>
        <v>0.82</v>
      </c>
      <c r="W816" s="28">
        <f>IF(Table2[[#This Row],[Progress]]&lt;1,Table2[[#This Row],[Progress]]*100,Table2[[#This Row],[Progress]])</f>
        <v>82</v>
      </c>
      <c r="X816" s="28" t="str">
        <f>Table2[[#This Row],[Column8]]&amp;"%"</f>
        <v>82%</v>
      </c>
      <c r="Y816" s="16">
        <f t="shared" si="195"/>
        <v>5</v>
      </c>
      <c r="Z8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16" s="11" t="str">
        <f>SUBSTITUTE(Table2[[#This Row],[Time_Spent (hrs)]],"minutes","")</f>
        <v xml:space="preserve">120 </v>
      </c>
      <c r="AB816" s="41">
        <f t="shared" ref="AB816:AB817" si="206">AA816/60</f>
        <v>2</v>
      </c>
    </row>
    <row r="817" spans="1:28" ht="22.2" customHeight="1" x14ac:dyDescent="0.25">
      <c r="A817" s="11" t="s">
        <v>1979</v>
      </c>
      <c r="B817" s="11" t="s">
        <v>3634</v>
      </c>
      <c r="C817" s="11" t="s">
        <v>1980</v>
      </c>
      <c r="D817" s="11" t="s">
        <v>69</v>
      </c>
      <c r="E817" s="11" t="s">
        <v>64</v>
      </c>
      <c r="F817" s="12">
        <f>32</f>
        <v>32</v>
      </c>
      <c r="G817" s="13">
        <v>44937</v>
      </c>
      <c r="H817" s="11" t="s">
        <v>57</v>
      </c>
      <c r="I817" s="11" t="s">
        <v>32</v>
      </c>
      <c r="J817" s="14">
        <v>0.51</v>
      </c>
      <c r="K817" s="11">
        <v>45</v>
      </c>
      <c r="L817" s="11" t="s">
        <v>33</v>
      </c>
      <c r="M817" s="11">
        <v>1</v>
      </c>
      <c r="N817" s="15">
        <v>45231</v>
      </c>
      <c r="O817" s="16" t="s">
        <v>4480</v>
      </c>
      <c r="P817" s="16" t="s">
        <v>4481</v>
      </c>
      <c r="Q817" s="16" t="s">
        <v>4482</v>
      </c>
      <c r="R817" s="16" t="s">
        <v>4483</v>
      </c>
      <c r="S817" s="16" t="s">
        <v>4740</v>
      </c>
      <c r="T817" s="16"/>
      <c r="U817" s="16"/>
      <c r="V817" s="16">
        <f>VALUE(SUBSTITUTE(Table2[[#This Row],[Progress (%)]],"%",""))</f>
        <v>0.51</v>
      </c>
      <c r="W817" s="28">
        <f>IF(Table2[[#This Row],[Progress]]&lt;1,Table2[[#This Row],[Progress]]*100,Table2[[#This Row],[Progress]])</f>
        <v>51</v>
      </c>
      <c r="X817" s="28" t="str">
        <f>Table2[[#This Row],[Column8]]&amp;"%"</f>
        <v>51%</v>
      </c>
      <c r="Y817" s="16">
        <f t="shared" si="195"/>
        <v>6</v>
      </c>
      <c r="Z8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17" s="11" t="str">
        <f>SUBSTITUTE(Table2[[#This Row],[Time_Spent (hrs)]],"mins","")</f>
        <v>45</v>
      </c>
      <c r="AB817" s="41">
        <f t="shared" si="206"/>
        <v>0.75</v>
      </c>
    </row>
    <row r="818" spans="1:28" ht="22.2" customHeight="1" x14ac:dyDescent="0.25">
      <c r="A818" s="11" t="s">
        <v>1981</v>
      </c>
      <c r="B818" s="11" t="s">
        <v>3635</v>
      </c>
      <c r="C818" s="11" t="s">
        <v>1982</v>
      </c>
      <c r="D818" s="11" t="s">
        <v>69</v>
      </c>
      <c r="E818" s="11" t="s">
        <v>56</v>
      </c>
      <c r="F818" s="12">
        <f>32</f>
        <v>32</v>
      </c>
      <c r="G818" s="13" t="s">
        <v>1911</v>
      </c>
      <c r="H818" s="11" t="s">
        <v>46</v>
      </c>
      <c r="I818" s="11" t="s">
        <v>47</v>
      </c>
      <c r="J818" s="14">
        <v>0.13</v>
      </c>
      <c r="K818" s="11" t="s">
        <v>38</v>
      </c>
      <c r="L818" s="11" t="s">
        <v>27</v>
      </c>
      <c r="M818" s="11">
        <v>2</v>
      </c>
      <c r="N818" s="15">
        <v>45077</v>
      </c>
      <c r="O818" s="16" t="s">
        <v>4709</v>
      </c>
      <c r="P818" s="16" t="s">
        <v>4376</v>
      </c>
      <c r="Q818" s="16" t="s">
        <v>4377</v>
      </c>
      <c r="R818" s="16"/>
      <c r="S818" s="16"/>
      <c r="T818" s="16"/>
      <c r="U818" s="16"/>
      <c r="V818" s="16">
        <f>VALUE(SUBSTITUTE(Table2[[#This Row],[Progress (%)]],"%",""))</f>
        <v>0.13</v>
      </c>
      <c r="W818" s="28">
        <f>IF(Table2[[#This Row],[Progress]]&lt;1,Table2[[#This Row],[Progress]]*100,Table2[[#This Row],[Progress]])</f>
        <v>13</v>
      </c>
      <c r="X818" s="28" t="str">
        <f>Table2[[#This Row],[Column8]]&amp;"%"</f>
        <v>13%</v>
      </c>
      <c r="Y818" s="16">
        <f t="shared" si="195"/>
        <v>4</v>
      </c>
      <c r="Z8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18" s="11" t="str">
        <f>SUBSTITUTE(Table2[[#This Row],[Time_Spent (hrs)]],"hour","")</f>
        <v xml:space="preserve">1 </v>
      </c>
      <c r="AB818" s="41" t="str">
        <f>AA818</f>
        <v xml:space="preserve">1 </v>
      </c>
    </row>
    <row r="819" spans="1:28" ht="22.2" customHeight="1" x14ac:dyDescent="0.25">
      <c r="A819" s="11" t="s">
        <v>1983</v>
      </c>
      <c r="B819" s="11" t="s">
        <v>3636</v>
      </c>
      <c r="C819" s="11" t="s">
        <v>1984</v>
      </c>
      <c r="D819" s="11" t="s">
        <v>69</v>
      </c>
      <c r="E819" s="11" t="s">
        <v>41</v>
      </c>
      <c r="F819" s="12">
        <f>32</f>
        <v>32</v>
      </c>
      <c r="G819" s="13" t="s">
        <v>1195</v>
      </c>
      <c r="H819" s="11" t="s">
        <v>198</v>
      </c>
      <c r="I819" s="11" t="s">
        <v>19</v>
      </c>
      <c r="J819" s="14">
        <v>0.03</v>
      </c>
      <c r="K819" s="11">
        <v>45</v>
      </c>
      <c r="L819" s="11" t="s">
        <v>33</v>
      </c>
      <c r="M819" s="11">
        <v>2</v>
      </c>
      <c r="N819" s="15">
        <v>45400</v>
      </c>
      <c r="O819" s="16" t="s">
        <v>4137</v>
      </c>
      <c r="P819" s="16" t="s">
        <v>4138</v>
      </c>
      <c r="Q819" s="16" t="s">
        <v>4139</v>
      </c>
      <c r="R819" s="16" t="s">
        <v>4140</v>
      </c>
      <c r="S819" s="16" t="s">
        <v>4674</v>
      </c>
      <c r="T819" s="16"/>
      <c r="U819" s="16"/>
      <c r="V819" s="16">
        <f>VALUE(SUBSTITUTE(Table2[[#This Row],[Progress (%)]],"%",""))</f>
        <v>0.03</v>
      </c>
      <c r="W819" s="28">
        <f>IF(Table2[[#This Row],[Progress]]&lt;1,Table2[[#This Row],[Progress]]*100,Table2[[#This Row],[Progress]])</f>
        <v>3</v>
      </c>
      <c r="X819" s="28" t="str">
        <f>Table2[[#This Row],[Column8]]&amp;"%"</f>
        <v>3%</v>
      </c>
      <c r="Y819" s="16">
        <f t="shared" si="195"/>
        <v>6</v>
      </c>
      <c r="Z8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19" s="11" t="str">
        <f>SUBSTITUTE(Table2[[#This Row],[Time_Spent (hrs)]],"mins","")</f>
        <v>45</v>
      </c>
      <c r="AB819" s="41">
        <f>AA819/60</f>
        <v>0.75</v>
      </c>
    </row>
    <row r="820" spans="1:28" ht="22.2" customHeight="1" x14ac:dyDescent="0.25">
      <c r="A820" s="11" t="s">
        <v>1985</v>
      </c>
      <c r="B820" s="11" t="s">
        <v>3637</v>
      </c>
      <c r="C820" s="11" t="s">
        <v>1986</v>
      </c>
      <c r="D820" s="11" t="s">
        <v>16</v>
      </c>
      <c r="E820" s="11" t="s">
        <v>56</v>
      </c>
      <c r="F820" s="12">
        <v>36</v>
      </c>
      <c r="G820" s="13" t="s">
        <v>1987</v>
      </c>
      <c r="H820" s="11" t="s">
        <v>42</v>
      </c>
      <c r="I820" s="11" t="s">
        <v>32</v>
      </c>
      <c r="J820" s="14">
        <v>0.25</v>
      </c>
      <c r="K820" s="11" t="s">
        <v>38</v>
      </c>
      <c r="L820" s="11" t="s">
        <v>33</v>
      </c>
      <c r="M820" s="17"/>
      <c r="N820" s="15">
        <v>45682</v>
      </c>
      <c r="O820" s="16" t="s">
        <v>5049</v>
      </c>
      <c r="P820" s="16" t="s">
        <v>4431</v>
      </c>
      <c r="Q820" s="16" t="s">
        <v>4432</v>
      </c>
      <c r="R820" s="16" t="s">
        <v>4433</v>
      </c>
      <c r="S820" s="16" t="s">
        <v>4638</v>
      </c>
      <c r="T820" s="16" t="s">
        <v>4639</v>
      </c>
      <c r="U820" s="16" t="s">
        <v>4580</v>
      </c>
      <c r="V820" s="16">
        <f>VALUE(SUBSTITUTE(Table2[[#This Row],[Progress (%)]],"%",""))</f>
        <v>0.25</v>
      </c>
      <c r="W820" s="28">
        <f>IF(Table2[[#This Row],[Progress]]&lt;1,Table2[[#This Row],[Progress]]*100,Table2[[#This Row],[Progress]])</f>
        <v>25</v>
      </c>
      <c r="X820" s="28" t="str">
        <f>Table2[[#This Row],[Column8]]&amp;"%"</f>
        <v>25%</v>
      </c>
      <c r="Y820" s="16">
        <f t="shared" si="195"/>
        <v>8</v>
      </c>
      <c r="Z8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20" s="11" t="str">
        <f>SUBSTITUTE(Table2[[#This Row],[Time_Spent (hrs)]],"hour","")</f>
        <v xml:space="preserve">1 </v>
      </c>
      <c r="AB820" s="41" t="str">
        <f>AA820</f>
        <v xml:space="preserve">1 </v>
      </c>
    </row>
    <row r="821" spans="1:28" ht="22.2" customHeight="1" x14ac:dyDescent="0.25">
      <c r="A821" s="11" t="s">
        <v>1988</v>
      </c>
      <c r="B821" s="11" t="s">
        <v>3638</v>
      </c>
      <c r="C821" s="11" t="s">
        <v>1989</v>
      </c>
      <c r="D821" s="11" t="s">
        <v>16</v>
      </c>
      <c r="E821" s="11" t="s">
        <v>23</v>
      </c>
      <c r="F821" s="12">
        <f>32</f>
        <v>32</v>
      </c>
      <c r="G821" s="13">
        <v>45575</v>
      </c>
      <c r="H821" s="11" t="s">
        <v>18</v>
      </c>
      <c r="I821" s="11" t="s">
        <v>19</v>
      </c>
      <c r="J821" s="14">
        <v>0.46</v>
      </c>
      <c r="K821" s="11" t="s">
        <v>20</v>
      </c>
      <c r="L821" s="11" t="s">
        <v>33</v>
      </c>
      <c r="M821" s="11">
        <v>6</v>
      </c>
      <c r="N821" s="20">
        <v>45575</v>
      </c>
      <c r="O821" s="16"/>
      <c r="P821" s="16"/>
      <c r="Q821" s="16"/>
      <c r="R821" s="16"/>
      <c r="S821" s="16"/>
      <c r="T821" s="16"/>
      <c r="U821" s="16"/>
      <c r="V821" s="16">
        <f>VALUE(SUBSTITUTE(Table2[[#This Row],[Progress (%)]],"%",""))</f>
        <v>0.46</v>
      </c>
      <c r="W821" s="28">
        <f>IF(Table2[[#This Row],[Progress]]&lt;1,Table2[[#This Row],[Progress]]*100,Table2[[#This Row],[Progress]])</f>
        <v>46</v>
      </c>
      <c r="X821" s="28" t="str">
        <f>Table2[[#This Row],[Column8]]&amp;"%"</f>
        <v>46%</v>
      </c>
      <c r="Y821" s="16">
        <f t="shared" si="195"/>
        <v>1</v>
      </c>
      <c r="Z8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21" s="11" t="str">
        <f>SUBSTITUTE(Table2[[#This Row],[Time_Spent (hrs)]],"mins","")</f>
        <v xml:space="preserve">90 </v>
      </c>
      <c r="AB821" s="41">
        <f t="shared" ref="AB821:AB823" si="207">AA821/60</f>
        <v>1.5</v>
      </c>
    </row>
    <row r="822" spans="1:28" ht="22.2" customHeight="1" x14ac:dyDescent="0.25">
      <c r="A822" s="11" t="s">
        <v>1990</v>
      </c>
      <c r="B822" s="11" t="s">
        <v>3639</v>
      </c>
      <c r="C822" s="11" t="s">
        <v>1991</v>
      </c>
      <c r="D822" s="11" t="s">
        <v>69</v>
      </c>
      <c r="E822" s="11" t="s">
        <v>56</v>
      </c>
      <c r="F822" s="18">
        <f>32</f>
        <v>32</v>
      </c>
      <c r="G822" s="13">
        <v>45632</v>
      </c>
      <c r="H822" s="11" t="s">
        <v>53</v>
      </c>
      <c r="I822" s="11" t="s">
        <v>26</v>
      </c>
      <c r="J822" s="14">
        <v>0.6</v>
      </c>
      <c r="K822" s="11" t="s">
        <v>20</v>
      </c>
      <c r="L822" s="11" t="s">
        <v>27</v>
      </c>
      <c r="M822" s="11">
        <v>5</v>
      </c>
      <c r="N822" s="15">
        <v>45455</v>
      </c>
      <c r="O822" s="16" t="s">
        <v>5050</v>
      </c>
      <c r="P822" s="16" t="s">
        <v>5051</v>
      </c>
      <c r="Q822" s="16" t="s">
        <v>5052</v>
      </c>
      <c r="R822" s="16"/>
      <c r="S822" s="16"/>
      <c r="T822" s="16"/>
      <c r="U822" s="16"/>
      <c r="V822" s="16">
        <f>VALUE(SUBSTITUTE(Table2[[#This Row],[Progress (%)]],"%",""))</f>
        <v>0.6</v>
      </c>
      <c r="W822" s="28">
        <f>IF(Table2[[#This Row],[Progress]]&lt;1,Table2[[#This Row],[Progress]]*100,Table2[[#This Row],[Progress]])</f>
        <v>60</v>
      </c>
      <c r="X822" s="28" t="str">
        <f>Table2[[#This Row],[Column8]]&amp;"%"</f>
        <v>60%</v>
      </c>
      <c r="Y822" s="16">
        <f t="shared" si="195"/>
        <v>4</v>
      </c>
      <c r="Z8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22" s="11" t="str">
        <f>SUBSTITUTE(Table2[[#This Row],[Time_Spent (hrs)]],"mins","")</f>
        <v xml:space="preserve">90 </v>
      </c>
      <c r="AB822" s="41">
        <f t="shared" si="207"/>
        <v>1.5</v>
      </c>
    </row>
    <row r="823" spans="1:28" ht="22.2" customHeight="1" x14ac:dyDescent="0.25">
      <c r="A823" s="11" t="s">
        <v>1992</v>
      </c>
      <c r="B823" s="11" t="s">
        <v>3640</v>
      </c>
      <c r="C823" s="11" t="s">
        <v>1993</v>
      </c>
      <c r="D823" s="11" t="s">
        <v>16</v>
      </c>
      <c r="E823" s="11" t="s">
        <v>23</v>
      </c>
      <c r="F823" s="18">
        <f>32</f>
        <v>32</v>
      </c>
      <c r="G823" s="13" t="s">
        <v>365</v>
      </c>
      <c r="H823" s="11" t="s">
        <v>66</v>
      </c>
      <c r="I823" s="11" t="s">
        <v>26</v>
      </c>
      <c r="J823" s="14">
        <v>0.15</v>
      </c>
      <c r="K823" s="11">
        <v>45</v>
      </c>
      <c r="L823" s="11" t="s">
        <v>27</v>
      </c>
      <c r="M823" s="11">
        <v>4</v>
      </c>
      <c r="N823" s="15">
        <v>45072</v>
      </c>
      <c r="O823" s="16" t="s">
        <v>4349</v>
      </c>
      <c r="P823" s="16" t="s">
        <v>4350</v>
      </c>
      <c r="Q823" s="16"/>
      <c r="R823" s="16"/>
      <c r="S823" s="16"/>
      <c r="T823" s="16"/>
      <c r="U823" s="16"/>
      <c r="V823" s="16">
        <f>VALUE(SUBSTITUTE(Table2[[#This Row],[Progress (%)]],"%",""))</f>
        <v>0.15</v>
      </c>
      <c r="W823" s="28">
        <f>IF(Table2[[#This Row],[Progress]]&lt;1,Table2[[#This Row],[Progress]]*100,Table2[[#This Row],[Progress]])</f>
        <v>15</v>
      </c>
      <c r="X823" s="28" t="str">
        <f>Table2[[#This Row],[Column8]]&amp;"%"</f>
        <v>15%</v>
      </c>
      <c r="Y823" s="16">
        <f t="shared" si="195"/>
        <v>3</v>
      </c>
      <c r="Z8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23" s="11" t="str">
        <f>SUBSTITUTE(Table2[[#This Row],[Time_Spent (hrs)]],"mins","")</f>
        <v>45</v>
      </c>
      <c r="AB823" s="41">
        <f t="shared" si="207"/>
        <v>0.75</v>
      </c>
    </row>
    <row r="824" spans="1:28" ht="22.2" customHeight="1" x14ac:dyDescent="0.25">
      <c r="A824" s="11" t="s">
        <v>1994</v>
      </c>
      <c r="B824" s="11" t="s">
        <v>3641</v>
      </c>
      <c r="C824" s="11" t="s">
        <v>1995</v>
      </c>
      <c r="D824" s="11" t="s">
        <v>69</v>
      </c>
      <c r="E824" s="11" t="s">
        <v>56</v>
      </c>
      <c r="F824" s="12">
        <v>37</v>
      </c>
      <c r="G824" s="13">
        <v>44690</v>
      </c>
      <c r="H824" s="11" t="s">
        <v>79</v>
      </c>
      <c r="I824" s="11" t="s">
        <v>47</v>
      </c>
      <c r="J824" s="14">
        <v>0.2</v>
      </c>
      <c r="K824" s="11">
        <v>1.5</v>
      </c>
      <c r="L824" s="11" t="s">
        <v>27</v>
      </c>
      <c r="M824" s="11">
        <v>3</v>
      </c>
      <c r="N824" s="15">
        <v>44809</v>
      </c>
      <c r="O824" s="16" t="s">
        <v>4018</v>
      </c>
      <c r="P824" s="16" t="s">
        <v>4019</v>
      </c>
      <c r="Q824" s="16" t="s">
        <v>4859</v>
      </c>
      <c r="R824" s="16" t="s">
        <v>4601</v>
      </c>
      <c r="S824" s="16" t="s">
        <v>4602</v>
      </c>
      <c r="T824" s="16"/>
      <c r="U824" s="16"/>
      <c r="V824" s="16">
        <f>VALUE(SUBSTITUTE(Table2[[#This Row],[Progress (%)]],"%",""))</f>
        <v>0.2</v>
      </c>
      <c r="W824" s="28">
        <f>IF(Table2[[#This Row],[Progress]]&lt;1,Table2[[#This Row],[Progress]]*100,Table2[[#This Row],[Progress]])</f>
        <v>20</v>
      </c>
      <c r="X824" s="28" t="str">
        <f>Table2[[#This Row],[Column8]]&amp;"%"</f>
        <v>20%</v>
      </c>
      <c r="Y824" s="16">
        <f t="shared" si="195"/>
        <v>6</v>
      </c>
      <c r="Z8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24" s="11" t="str">
        <f>SUBSTITUTE(Table2[[#This Row],[Time_Spent (hrs)]],"mins","")</f>
        <v>1.5</v>
      </c>
      <c r="AB824" s="41" t="str">
        <f t="shared" ref="AB824:AB826" si="208">AA824</f>
        <v>1.5</v>
      </c>
    </row>
    <row r="825" spans="1:28" ht="22.2" customHeight="1" x14ac:dyDescent="0.25">
      <c r="A825" s="11" t="s">
        <v>1996</v>
      </c>
      <c r="B825" s="11" t="s">
        <v>3642</v>
      </c>
      <c r="C825" s="11" t="s">
        <v>1997</v>
      </c>
      <c r="D825" s="11" t="s">
        <v>69</v>
      </c>
      <c r="E825" s="11" t="s">
        <v>41</v>
      </c>
      <c r="F825" s="12">
        <f>32</f>
        <v>32</v>
      </c>
      <c r="G825" s="13" t="s">
        <v>667</v>
      </c>
      <c r="H825" s="11" t="s">
        <v>53</v>
      </c>
      <c r="I825" s="11" t="s">
        <v>26</v>
      </c>
      <c r="J825" s="14">
        <v>0.43</v>
      </c>
      <c r="K825" s="11" t="s">
        <v>38</v>
      </c>
      <c r="L825" s="11" t="s">
        <v>27</v>
      </c>
      <c r="M825" s="11">
        <v>4</v>
      </c>
      <c r="N825" s="15">
        <v>44830</v>
      </c>
      <c r="O825" s="16" t="s">
        <v>4601</v>
      </c>
      <c r="P825" s="16" t="s">
        <v>4602</v>
      </c>
      <c r="Q825" s="16" t="s">
        <v>4603</v>
      </c>
      <c r="R825" s="16" t="s">
        <v>4604</v>
      </c>
      <c r="S825" s="16"/>
      <c r="T825" s="16"/>
      <c r="U825" s="16"/>
      <c r="V825" s="16">
        <f>VALUE(SUBSTITUTE(Table2[[#This Row],[Progress (%)]],"%",""))</f>
        <v>0.43</v>
      </c>
      <c r="W825" s="28">
        <f>IF(Table2[[#This Row],[Progress]]&lt;1,Table2[[#This Row],[Progress]]*100,Table2[[#This Row],[Progress]])</f>
        <v>43</v>
      </c>
      <c r="X825" s="28" t="str">
        <f>Table2[[#This Row],[Column8]]&amp;"%"</f>
        <v>43%</v>
      </c>
      <c r="Y825" s="16">
        <f t="shared" si="195"/>
        <v>5</v>
      </c>
      <c r="Z8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25" s="11" t="str">
        <f>SUBSTITUTE(Table2[[#This Row],[Time_Spent (hrs)]],"hour","")</f>
        <v xml:space="preserve">1 </v>
      </c>
      <c r="AB825" s="41" t="str">
        <f t="shared" si="208"/>
        <v xml:space="preserve">1 </v>
      </c>
    </row>
    <row r="826" spans="1:28" ht="22.2" customHeight="1" x14ac:dyDescent="0.25">
      <c r="A826" s="11" t="s">
        <v>1998</v>
      </c>
      <c r="B826" s="11" t="s">
        <v>3643</v>
      </c>
      <c r="C826" s="11" t="s">
        <v>1999</v>
      </c>
      <c r="D826" s="11" t="s">
        <v>69</v>
      </c>
      <c r="E826" s="11" t="s">
        <v>23</v>
      </c>
      <c r="F826" s="18">
        <f>32</f>
        <v>32</v>
      </c>
      <c r="G826" s="13" t="s">
        <v>2000</v>
      </c>
      <c r="H826" s="11" t="s">
        <v>18</v>
      </c>
      <c r="I826" s="11" t="s">
        <v>19</v>
      </c>
      <c r="J826" s="14">
        <v>0.72</v>
      </c>
      <c r="K826" s="11">
        <v>1.5</v>
      </c>
      <c r="L826" s="11" t="s">
        <v>27</v>
      </c>
      <c r="M826" s="11">
        <v>5</v>
      </c>
      <c r="N826" s="15">
        <v>45427</v>
      </c>
      <c r="O826" s="16" t="s">
        <v>4760</v>
      </c>
      <c r="P826" s="16" t="s">
        <v>4761</v>
      </c>
      <c r="Q826" s="16" t="s">
        <v>4762</v>
      </c>
      <c r="R826" s="16" t="s">
        <v>4763</v>
      </c>
      <c r="S826" s="16" t="s">
        <v>5050</v>
      </c>
      <c r="T826" s="16" t="s">
        <v>5051</v>
      </c>
      <c r="U826" s="16" t="s">
        <v>5052</v>
      </c>
      <c r="V826" s="16">
        <f>VALUE(SUBSTITUTE(Table2[[#This Row],[Progress (%)]],"%",""))</f>
        <v>0.72</v>
      </c>
      <c r="W826" s="28">
        <f>IF(Table2[[#This Row],[Progress]]&lt;1,Table2[[#This Row],[Progress]]*100,Table2[[#This Row],[Progress]])</f>
        <v>72</v>
      </c>
      <c r="X826" s="28" t="str">
        <f>Table2[[#This Row],[Column8]]&amp;"%"</f>
        <v>72%</v>
      </c>
      <c r="Y826" s="16">
        <f t="shared" si="195"/>
        <v>8</v>
      </c>
      <c r="Z8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26" s="11" t="str">
        <f>SUBSTITUTE(Table2[[#This Row],[Time_Spent (hrs)]],"mins","")</f>
        <v>1.5</v>
      </c>
      <c r="AB826" s="41" t="str">
        <f t="shared" si="208"/>
        <v>1.5</v>
      </c>
    </row>
    <row r="827" spans="1:28" ht="22.2" customHeight="1" x14ac:dyDescent="0.25">
      <c r="A827" s="11" t="s">
        <v>2001</v>
      </c>
      <c r="B827" s="11" t="s">
        <v>3644</v>
      </c>
      <c r="C827" s="11" t="s">
        <v>2002</v>
      </c>
      <c r="D827" s="11" t="s">
        <v>16</v>
      </c>
      <c r="E827" s="11" t="s">
        <v>56</v>
      </c>
      <c r="F827" s="18">
        <f>32</f>
        <v>32</v>
      </c>
      <c r="G827" s="13" t="s">
        <v>1555</v>
      </c>
      <c r="H827" s="11" t="s">
        <v>37</v>
      </c>
      <c r="I827" s="11" t="s">
        <v>19</v>
      </c>
      <c r="J827" s="14">
        <v>0.05</v>
      </c>
      <c r="K827" s="11" t="s">
        <v>20</v>
      </c>
      <c r="L827" s="11" t="s">
        <v>33</v>
      </c>
      <c r="M827" s="11">
        <v>1</v>
      </c>
      <c r="N827" s="15">
        <v>44922</v>
      </c>
      <c r="O827" s="16" t="s">
        <v>4318</v>
      </c>
      <c r="P827" s="16" t="s">
        <v>4319</v>
      </c>
      <c r="Q827" s="16" t="s">
        <v>4183</v>
      </c>
      <c r="R827" s="16" t="s">
        <v>4320</v>
      </c>
      <c r="S827" s="16" t="s">
        <v>4346</v>
      </c>
      <c r="T827" s="16" t="s">
        <v>4347</v>
      </c>
      <c r="U827" s="16" t="s">
        <v>4702</v>
      </c>
      <c r="V827" s="16">
        <f>VALUE(SUBSTITUTE(Table2[[#This Row],[Progress (%)]],"%",""))</f>
        <v>0.05</v>
      </c>
      <c r="W827" s="28">
        <f>IF(Table2[[#This Row],[Progress]]&lt;1,Table2[[#This Row],[Progress]]*100,Table2[[#This Row],[Progress]])</f>
        <v>5</v>
      </c>
      <c r="X827" s="28" t="str">
        <f>Table2[[#This Row],[Column8]]&amp;"%"</f>
        <v>5%</v>
      </c>
      <c r="Y827" s="16">
        <f t="shared" si="195"/>
        <v>8</v>
      </c>
      <c r="Z8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27" s="11" t="str">
        <f>SUBSTITUTE(Table2[[#This Row],[Time_Spent (hrs)]],"mins","")</f>
        <v xml:space="preserve">90 </v>
      </c>
      <c r="AB827" s="41">
        <f t="shared" ref="AB827:AB828" si="209">AA827/60</f>
        <v>1.5</v>
      </c>
    </row>
    <row r="828" spans="1:28" ht="22.2" customHeight="1" x14ac:dyDescent="0.25">
      <c r="A828" s="11" t="s">
        <v>2003</v>
      </c>
      <c r="B828" s="11" t="s">
        <v>3645</v>
      </c>
      <c r="C828" s="11" t="s">
        <v>87</v>
      </c>
      <c r="D828" s="11" t="s">
        <v>16</v>
      </c>
      <c r="E828" s="11" t="s">
        <v>23</v>
      </c>
      <c r="F828" s="18">
        <f>32</f>
        <v>32</v>
      </c>
      <c r="G828" s="13" t="s">
        <v>2004</v>
      </c>
      <c r="H828" s="11" t="s">
        <v>18</v>
      </c>
      <c r="I828" s="11" t="s">
        <v>19</v>
      </c>
      <c r="J828" s="14">
        <v>0.48</v>
      </c>
      <c r="K828" s="11" t="s">
        <v>20</v>
      </c>
      <c r="L828" s="11" t="s">
        <v>33</v>
      </c>
      <c r="M828" s="17"/>
      <c r="N828" s="15">
        <v>45713</v>
      </c>
      <c r="O828" s="16"/>
      <c r="P828" s="16"/>
      <c r="Q828" s="16"/>
      <c r="R828" s="16"/>
      <c r="S828" s="16"/>
      <c r="T828" s="16"/>
      <c r="U828" s="16"/>
      <c r="V828" s="16">
        <f>VALUE(SUBSTITUTE(Table2[[#This Row],[Progress (%)]],"%",""))</f>
        <v>0.48</v>
      </c>
      <c r="W828" s="28">
        <f>IF(Table2[[#This Row],[Progress]]&lt;1,Table2[[#This Row],[Progress]]*100,Table2[[#This Row],[Progress]])</f>
        <v>48</v>
      </c>
      <c r="X828" s="28" t="str">
        <f>Table2[[#This Row],[Column8]]&amp;"%"</f>
        <v>48%</v>
      </c>
      <c r="Y828" s="16">
        <f t="shared" si="195"/>
        <v>1</v>
      </c>
      <c r="Z8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28" s="11" t="str">
        <f>SUBSTITUTE(Table2[[#This Row],[Time_Spent (hrs)]],"mins","")</f>
        <v xml:space="preserve">90 </v>
      </c>
      <c r="AB828" s="41">
        <f t="shared" si="209"/>
        <v>1.5</v>
      </c>
    </row>
    <row r="829" spans="1:28" ht="22.2" customHeight="1" x14ac:dyDescent="0.25">
      <c r="A829" s="11" t="s">
        <v>2005</v>
      </c>
      <c r="B829" s="11" t="s">
        <v>3646</v>
      </c>
      <c r="C829" s="11" t="s">
        <v>2006</v>
      </c>
      <c r="D829" s="11" t="s">
        <v>69</v>
      </c>
      <c r="E829" s="11" t="s">
        <v>64</v>
      </c>
      <c r="F829" s="12">
        <v>25</v>
      </c>
      <c r="G829" s="13" t="s">
        <v>1239</v>
      </c>
      <c r="H829" s="11" t="s">
        <v>79</v>
      </c>
      <c r="I829" s="11" t="s">
        <v>47</v>
      </c>
      <c r="J829" s="14">
        <v>0.78</v>
      </c>
      <c r="K829" s="11">
        <v>1.5</v>
      </c>
      <c r="L829" s="11" t="s">
        <v>33</v>
      </c>
      <c r="M829" s="11">
        <v>3</v>
      </c>
      <c r="N829" s="15">
        <v>45042</v>
      </c>
      <c r="O829" s="16" t="s">
        <v>4975</v>
      </c>
      <c r="P829" s="16" t="s">
        <v>4705</v>
      </c>
      <c r="Q829" s="16"/>
      <c r="R829" s="16"/>
      <c r="S829" s="16"/>
      <c r="T829" s="16"/>
      <c r="U829" s="16"/>
      <c r="V829" s="16">
        <f>VALUE(SUBSTITUTE(Table2[[#This Row],[Progress (%)]],"%",""))</f>
        <v>0.78</v>
      </c>
      <c r="W829" s="28">
        <f>IF(Table2[[#This Row],[Progress]]&lt;1,Table2[[#This Row],[Progress]]*100,Table2[[#This Row],[Progress]])</f>
        <v>78</v>
      </c>
      <c r="X829" s="28" t="str">
        <f>Table2[[#This Row],[Column8]]&amp;"%"</f>
        <v>78%</v>
      </c>
      <c r="Y829" s="16">
        <f t="shared" si="195"/>
        <v>3</v>
      </c>
      <c r="Z8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829" s="11" t="str">
        <f>SUBSTITUTE(Table2[[#This Row],[Time_Spent (hrs)]],"mins","")</f>
        <v>1.5</v>
      </c>
      <c r="AB829" s="41" t="str">
        <f t="shared" ref="AB829:AB830" si="210">AA829</f>
        <v>1.5</v>
      </c>
    </row>
    <row r="830" spans="1:28" ht="22.2" customHeight="1" x14ac:dyDescent="0.25">
      <c r="A830" s="11" t="s">
        <v>2007</v>
      </c>
      <c r="B830" s="11" t="s">
        <v>3647</v>
      </c>
      <c r="C830" s="11" t="s">
        <v>2008</v>
      </c>
      <c r="D830" s="11" t="s">
        <v>16</v>
      </c>
      <c r="E830" s="11" t="s">
        <v>41</v>
      </c>
      <c r="F830" s="12">
        <v>27</v>
      </c>
      <c r="G830" s="13">
        <v>45568</v>
      </c>
      <c r="H830" s="11" t="s">
        <v>79</v>
      </c>
      <c r="I830" s="11" t="s">
        <v>47</v>
      </c>
      <c r="J830" s="14">
        <v>0.31</v>
      </c>
      <c r="K830" s="11">
        <v>1.5</v>
      </c>
      <c r="L830" s="11" t="s">
        <v>27</v>
      </c>
      <c r="M830" s="11">
        <v>6</v>
      </c>
      <c r="N830" s="19">
        <v>45568</v>
      </c>
      <c r="O830" s="16"/>
      <c r="P830" s="16"/>
      <c r="Q830" s="16"/>
      <c r="R830" s="16"/>
      <c r="S830" s="16"/>
      <c r="T830" s="16"/>
      <c r="U830" s="16"/>
      <c r="V830" s="16">
        <f>VALUE(SUBSTITUTE(Table2[[#This Row],[Progress (%)]],"%",""))</f>
        <v>0.31</v>
      </c>
      <c r="W830" s="28">
        <f>IF(Table2[[#This Row],[Progress]]&lt;1,Table2[[#This Row],[Progress]]*100,Table2[[#This Row],[Progress]])</f>
        <v>31</v>
      </c>
      <c r="X830" s="28" t="str">
        <f>Table2[[#This Row],[Column8]]&amp;"%"</f>
        <v>31%</v>
      </c>
      <c r="Y830" s="16">
        <f t="shared" si="195"/>
        <v>1</v>
      </c>
      <c r="Z8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830" s="11" t="str">
        <f>SUBSTITUTE(Table2[[#This Row],[Time_Spent (hrs)]],"mins","")</f>
        <v>1.5</v>
      </c>
      <c r="AB830" s="41" t="str">
        <f t="shared" si="210"/>
        <v>1.5</v>
      </c>
    </row>
    <row r="831" spans="1:28" ht="22.2" customHeight="1" x14ac:dyDescent="0.25">
      <c r="A831" s="11" t="s">
        <v>2009</v>
      </c>
      <c r="B831" s="11" t="s">
        <v>3648</v>
      </c>
      <c r="C831" s="11" t="s">
        <v>2010</v>
      </c>
      <c r="D831" s="11" t="s">
        <v>16</v>
      </c>
      <c r="E831" s="11" t="s">
        <v>41</v>
      </c>
      <c r="F831" s="12">
        <f>32</f>
        <v>32</v>
      </c>
      <c r="G831" s="13" t="s">
        <v>2011</v>
      </c>
      <c r="H831" s="11" t="s">
        <v>111</v>
      </c>
      <c r="I831" s="11" t="s">
        <v>98</v>
      </c>
      <c r="J831" s="14">
        <v>0.84</v>
      </c>
      <c r="K831" s="11">
        <v>45</v>
      </c>
      <c r="L831" s="11" t="s">
        <v>33</v>
      </c>
      <c r="M831" s="11">
        <v>1</v>
      </c>
      <c r="N831" s="15">
        <v>45462</v>
      </c>
      <c r="O831" s="16" t="s">
        <v>5051</v>
      </c>
      <c r="P831" s="16" t="s">
        <v>5052</v>
      </c>
      <c r="Q831" s="16"/>
      <c r="R831" s="16"/>
      <c r="S831" s="16"/>
      <c r="T831" s="16"/>
      <c r="U831" s="16"/>
      <c r="V831" s="16">
        <f>VALUE(SUBSTITUTE(Table2[[#This Row],[Progress (%)]],"%",""))</f>
        <v>0.84</v>
      </c>
      <c r="W831" s="28">
        <f>IF(Table2[[#This Row],[Progress]]&lt;1,Table2[[#This Row],[Progress]]*100,Table2[[#This Row],[Progress]])</f>
        <v>84</v>
      </c>
      <c r="X831" s="28" t="str">
        <f>Table2[[#This Row],[Column8]]&amp;"%"</f>
        <v>84%</v>
      </c>
      <c r="Y831" s="16">
        <f t="shared" si="195"/>
        <v>3</v>
      </c>
      <c r="Z8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31" s="11" t="str">
        <f>SUBSTITUTE(Table2[[#This Row],[Time_Spent (hrs)]],"mins","")</f>
        <v>45</v>
      </c>
      <c r="AB831" s="41">
        <f>AA831/60</f>
        <v>0.75</v>
      </c>
    </row>
    <row r="832" spans="1:28" ht="22.2" customHeight="1" x14ac:dyDescent="0.25">
      <c r="A832" s="11" t="s">
        <v>2012</v>
      </c>
      <c r="B832" s="11" t="s">
        <v>3649</v>
      </c>
      <c r="C832" s="11" t="s">
        <v>2013</v>
      </c>
      <c r="D832" s="11" t="s">
        <v>69</v>
      </c>
      <c r="E832" s="11" t="s">
        <v>23</v>
      </c>
      <c r="F832" s="12">
        <f>32</f>
        <v>32</v>
      </c>
      <c r="G832" s="13" t="s">
        <v>1873</v>
      </c>
      <c r="H832" s="11" t="s">
        <v>79</v>
      </c>
      <c r="I832" s="11" t="s">
        <v>47</v>
      </c>
      <c r="J832" s="14">
        <v>0.37</v>
      </c>
      <c r="K832" s="11">
        <v>2</v>
      </c>
      <c r="L832" s="11" t="s">
        <v>27</v>
      </c>
      <c r="M832" s="11">
        <v>6</v>
      </c>
      <c r="N832" s="15">
        <v>45738</v>
      </c>
      <c r="O832" s="16" t="s">
        <v>4582</v>
      </c>
      <c r="P832" s="16" t="s">
        <v>4583</v>
      </c>
      <c r="Q832" s="16" t="s">
        <v>4584</v>
      </c>
      <c r="R832" s="16" t="s">
        <v>4585</v>
      </c>
      <c r="S832" s="16"/>
      <c r="T832" s="16"/>
      <c r="U832" s="16"/>
      <c r="V832" s="16">
        <f>VALUE(SUBSTITUTE(Table2[[#This Row],[Progress (%)]],"%",""))</f>
        <v>0.37</v>
      </c>
      <c r="W832" s="28">
        <f>IF(Table2[[#This Row],[Progress]]&lt;1,Table2[[#This Row],[Progress]]*100,Table2[[#This Row],[Progress]])</f>
        <v>37</v>
      </c>
      <c r="X832" s="28" t="str">
        <f>Table2[[#This Row],[Column8]]&amp;"%"</f>
        <v>37%</v>
      </c>
      <c r="Y832" s="16">
        <f t="shared" si="195"/>
        <v>5</v>
      </c>
      <c r="Z8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32" s="11" t="str">
        <f>SUBSTITUTE(Table2[[#This Row],[Time_Spent (hrs)]],"mins","")</f>
        <v>2</v>
      </c>
      <c r="AB832" s="41" t="str">
        <f t="shared" ref="AB832:AB834" si="211">AA832</f>
        <v>2</v>
      </c>
    </row>
    <row r="833" spans="1:28" ht="22.2" customHeight="1" x14ac:dyDescent="0.25">
      <c r="A833" s="11" t="s">
        <v>2014</v>
      </c>
      <c r="B833" s="11" t="s">
        <v>3650</v>
      </c>
      <c r="C833" s="11" t="s">
        <v>2015</v>
      </c>
      <c r="D833" s="11" t="s">
        <v>16</v>
      </c>
      <c r="E833" s="11" t="s">
        <v>56</v>
      </c>
      <c r="F833" s="12">
        <f>32</f>
        <v>32</v>
      </c>
      <c r="G833" s="13">
        <v>45058</v>
      </c>
      <c r="H833" s="11" t="s">
        <v>42</v>
      </c>
      <c r="I833" s="11" t="s">
        <v>32</v>
      </c>
      <c r="J833" s="14">
        <v>0.17</v>
      </c>
      <c r="K833" s="11">
        <v>2</v>
      </c>
      <c r="L833" s="11" t="s">
        <v>33</v>
      </c>
      <c r="M833" s="11">
        <v>6</v>
      </c>
      <c r="N833" s="15">
        <v>45265</v>
      </c>
      <c r="O833" s="16" t="s">
        <v>4728</v>
      </c>
      <c r="P833" s="16" t="s">
        <v>5045</v>
      </c>
      <c r="Q833" s="16" t="s">
        <v>5046</v>
      </c>
      <c r="R833" s="16" t="s">
        <v>4913</v>
      </c>
      <c r="S833" s="16" t="s">
        <v>4485</v>
      </c>
      <c r="T833" s="16" t="s">
        <v>4420</v>
      </c>
      <c r="U833" s="16" t="s">
        <v>4421</v>
      </c>
      <c r="V833" s="16">
        <f>VALUE(SUBSTITUTE(Table2[[#This Row],[Progress (%)]],"%",""))</f>
        <v>0.17</v>
      </c>
      <c r="W833" s="28">
        <f>IF(Table2[[#This Row],[Progress]]&lt;1,Table2[[#This Row],[Progress]]*100,Table2[[#This Row],[Progress]])</f>
        <v>17</v>
      </c>
      <c r="X833" s="28" t="str">
        <f>Table2[[#This Row],[Column8]]&amp;"%"</f>
        <v>17%</v>
      </c>
      <c r="Y833" s="16">
        <f t="shared" si="195"/>
        <v>8</v>
      </c>
      <c r="Z8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33" s="11" t="str">
        <f>SUBSTITUTE(Table2[[#This Row],[Time_Spent (hrs)]],"mins","")</f>
        <v>2</v>
      </c>
      <c r="AB833" s="41" t="str">
        <f t="shared" si="211"/>
        <v>2</v>
      </c>
    </row>
    <row r="834" spans="1:28" ht="22.2" customHeight="1" x14ac:dyDescent="0.25">
      <c r="A834" s="11" t="s">
        <v>2016</v>
      </c>
      <c r="B834" s="11" t="s">
        <v>3651</v>
      </c>
      <c r="C834" s="11" t="s">
        <v>87</v>
      </c>
      <c r="D834" s="11" t="s">
        <v>69</v>
      </c>
      <c r="E834" s="11" t="s">
        <v>56</v>
      </c>
      <c r="F834" s="12">
        <v>27</v>
      </c>
      <c r="G834" s="13" t="s">
        <v>1078</v>
      </c>
      <c r="H834" s="11" t="s">
        <v>18</v>
      </c>
      <c r="I834" s="11" t="s">
        <v>19</v>
      </c>
      <c r="J834" s="14">
        <v>0.14000000000000001</v>
      </c>
      <c r="K834" s="11" t="s">
        <v>38</v>
      </c>
      <c r="L834" s="11" t="s">
        <v>27</v>
      </c>
      <c r="M834" s="11">
        <v>1</v>
      </c>
      <c r="N834" s="15">
        <v>45106</v>
      </c>
      <c r="O834" s="16" t="s">
        <v>4309</v>
      </c>
      <c r="P834" s="16" t="s">
        <v>4020</v>
      </c>
      <c r="Q834" s="16" t="s">
        <v>4021</v>
      </c>
      <c r="R834" s="16" t="s">
        <v>4022</v>
      </c>
      <c r="S834" s="16" t="s">
        <v>4023</v>
      </c>
      <c r="T834" s="16" t="s">
        <v>4607</v>
      </c>
      <c r="U834" s="16" t="s">
        <v>4839</v>
      </c>
      <c r="V834" s="16">
        <f>VALUE(SUBSTITUTE(Table2[[#This Row],[Progress (%)]],"%",""))</f>
        <v>0.14000000000000001</v>
      </c>
      <c r="W834" s="28">
        <f>IF(Table2[[#This Row],[Progress]]&lt;1,Table2[[#This Row],[Progress]]*100,Table2[[#This Row],[Progress]])</f>
        <v>14.000000000000002</v>
      </c>
      <c r="X834" s="28" t="str">
        <f>Table2[[#This Row],[Column8]]&amp;"%"</f>
        <v>14%</v>
      </c>
      <c r="Y834" s="16">
        <f t="shared" ref="Y834:Y897" si="212">COUNTA(N834:U834)</f>
        <v>8</v>
      </c>
      <c r="Z8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834" s="11" t="str">
        <f>SUBSTITUTE(Table2[[#This Row],[Time_Spent (hrs)]],"hour","")</f>
        <v xml:space="preserve">1 </v>
      </c>
      <c r="AB834" s="41" t="str">
        <f t="shared" si="211"/>
        <v xml:space="preserve">1 </v>
      </c>
    </row>
    <row r="835" spans="1:28" ht="22.2" customHeight="1" x14ac:dyDescent="0.25">
      <c r="A835" s="11" t="s">
        <v>2017</v>
      </c>
      <c r="B835" s="11" t="s">
        <v>3652</v>
      </c>
      <c r="C835" s="11" t="s">
        <v>2018</v>
      </c>
      <c r="D835" s="11" t="s">
        <v>69</v>
      </c>
      <c r="E835" s="11" t="s">
        <v>23</v>
      </c>
      <c r="F835" s="12">
        <f>32</f>
        <v>32</v>
      </c>
      <c r="G835" s="13" t="s">
        <v>1442</v>
      </c>
      <c r="H835" s="11" t="s">
        <v>46</v>
      </c>
      <c r="I835" s="11" t="s">
        <v>47</v>
      </c>
      <c r="J835" s="14">
        <v>0.05</v>
      </c>
      <c r="K835" s="11" t="s">
        <v>50</v>
      </c>
      <c r="L835" s="11" t="s">
        <v>27</v>
      </c>
      <c r="M835" s="11">
        <v>2</v>
      </c>
      <c r="N835" s="15">
        <v>45470</v>
      </c>
      <c r="O835" s="16"/>
      <c r="P835" s="16"/>
      <c r="Q835" s="16"/>
      <c r="R835" s="16"/>
      <c r="S835" s="16"/>
      <c r="T835" s="16"/>
      <c r="U835" s="16"/>
      <c r="V835" s="16">
        <f>VALUE(SUBSTITUTE(Table2[[#This Row],[Progress (%)]],"%",""))</f>
        <v>0.05</v>
      </c>
      <c r="W835" s="28">
        <f>IF(Table2[[#This Row],[Progress]]&lt;1,Table2[[#This Row],[Progress]]*100,Table2[[#This Row],[Progress]])</f>
        <v>5</v>
      </c>
      <c r="X835" s="28" t="str">
        <f>Table2[[#This Row],[Column8]]&amp;"%"</f>
        <v>5%</v>
      </c>
      <c r="Y835" s="16">
        <f t="shared" si="212"/>
        <v>1</v>
      </c>
      <c r="Z8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35" s="11" t="str">
        <f>SUBSTITUTE(Table2[[#This Row],[Time_Spent (hrs)]],"minutes","")</f>
        <v xml:space="preserve">120 </v>
      </c>
      <c r="AB835" s="41">
        <f>AA835/60</f>
        <v>2</v>
      </c>
    </row>
    <row r="836" spans="1:28" ht="22.2" customHeight="1" x14ac:dyDescent="0.25">
      <c r="A836" s="11" t="s">
        <v>2019</v>
      </c>
      <c r="B836" s="11" t="s">
        <v>2868</v>
      </c>
      <c r="C836" s="11" t="s">
        <v>2020</v>
      </c>
      <c r="D836" s="11" t="s">
        <v>69</v>
      </c>
      <c r="E836" s="11" t="s">
        <v>56</v>
      </c>
      <c r="F836" s="12">
        <f>32</f>
        <v>32</v>
      </c>
      <c r="G836" s="13" t="s">
        <v>258</v>
      </c>
      <c r="H836" s="11" t="s">
        <v>31</v>
      </c>
      <c r="I836" s="11" t="s">
        <v>32</v>
      </c>
      <c r="J836" s="14">
        <v>0.75</v>
      </c>
      <c r="K836" s="11">
        <v>2</v>
      </c>
      <c r="L836" s="11" t="s">
        <v>27</v>
      </c>
      <c r="M836" s="11">
        <v>2</v>
      </c>
      <c r="N836" s="15">
        <v>44849</v>
      </c>
      <c r="O836" s="16" t="s">
        <v>5053</v>
      </c>
      <c r="P836" s="16" t="s">
        <v>4943</v>
      </c>
      <c r="Q836" s="16" t="s">
        <v>4544</v>
      </c>
      <c r="R836" s="16" t="s">
        <v>4545</v>
      </c>
      <c r="S836" s="16" t="s">
        <v>4546</v>
      </c>
      <c r="T836" s="16"/>
      <c r="U836" s="16"/>
      <c r="V836" s="16">
        <f>VALUE(SUBSTITUTE(Table2[[#This Row],[Progress (%)]],"%",""))</f>
        <v>0.75</v>
      </c>
      <c r="W836" s="28">
        <f>IF(Table2[[#This Row],[Progress]]&lt;1,Table2[[#This Row],[Progress]]*100,Table2[[#This Row],[Progress]])</f>
        <v>75</v>
      </c>
      <c r="X836" s="28" t="str">
        <f>Table2[[#This Row],[Column8]]&amp;"%"</f>
        <v>75%</v>
      </c>
      <c r="Y836" s="16">
        <f t="shared" si="212"/>
        <v>6</v>
      </c>
      <c r="Z8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36" s="11" t="str">
        <f>SUBSTITUTE(Table2[[#This Row],[Time_Spent (hrs)]],"mins","")</f>
        <v>2</v>
      </c>
      <c r="AB836" s="41" t="str">
        <f t="shared" ref="AB836:AB844" si="213">AA836</f>
        <v>2</v>
      </c>
    </row>
    <row r="837" spans="1:28" ht="22.2" customHeight="1" x14ac:dyDescent="0.25">
      <c r="A837" s="11" t="s">
        <v>2021</v>
      </c>
      <c r="B837" s="11" t="s">
        <v>3653</v>
      </c>
      <c r="C837" s="11" t="s">
        <v>2022</v>
      </c>
      <c r="D837" s="11" t="s">
        <v>69</v>
      </c>
      <c r="E837" s="11" t="s">
        <v>23</v>
      </c>
      <c r="F837" s="12">
        <v>26</v>
      </c>
      <c r="G837" s="13">
        <v>45718</v>
      </c>
      <c r="H837" s="11" t="s">
        <v>37</v>
      </c>
      <c r="I837" s="11" t="s">
        <v>19</v>
      </c>
      <c r="J837" s="14">
        <v>0.36</v>
      </c>
      <c r="K837" s="11" t="s">
        <v>38</v>
      </c>
      <c r="L837" s="11" t="s">
        <v>33</v>
      </c>
      <c r="M837" s="11">
        <v>6</v>
      </c>
      <c r="N837" s="15">
        <v>45691</v>
      </c>
      <c r="O837" s="16" t="s">
        <v>4213</v>
      </c>
      <c r="P837" s="16" t="s">
        <v>4608</v>
      </c>
      <c r="Q837" s="16" t="s">
        <v>4208</v>
      </c>
      <c r="R837" s="16" t="s">
        <v>4209</v>
      </c>
      <c r="S837" s="16" t="s">
        <v>4609</v>
      </c>
      <c r="T837" s="16" t="s">
        <v>4610</v>
      </c>
      <c r="U837" s="16"/>
      <c r="V837" s="16">
        <f>VALUE(SUBSTITUTE(Table2[[#This Row],[Progress (%)]],"%",""))</f>
        <v>0.36</v>
      </c>
      <c r="W837" s="28">
        <f>IF(Table2[[#This Row],[Progress]]&lt;1,Table2[[#This Row],[Progress]]*100,Table2[[#This Row],[Progress]])</f>
        <v>36</v>
      </c>
      <c r="X837" s="28" t="str">
        <f>Table2[[#This Row],[Column8]]&amp;"%"</f>
        <v>36%</v>
      </c>
      <c r="Y837" s="16">
        <f t="shared" si="212"/>
        <v>7</v>
      </c>
      <c r="Z8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837" s="11" t="str">
        <f>SUBSTITUTE(Table2[[#This Row],[Time_Spent (hrs)]],"hour","")</f>
        <v xml:space="preserve">1 </v>
      </c>
      <c r="AB837" s="41" t="str">
        <f t="shared" si="213"/>
        <v xml:space="preserve">1 </v>
      </c>
    </row>
    <row r="838" spans="1:28" ht="22.2" customHeight="1" x14ac:dyDescent="0.25">
      <c r="A838" s="11" t="s">
        <v>2023</v>
      </c>
      <c r="B838" s="11" t="s">
        <v>3654</v>
      </c>
      <c r="C838" s="11" t="s">
        <v>2024</v>
      </c>
      <c r="D838" s="11" t="s">
        <v>69</v>
      </c>
      <c r="E838" s="11" t="s">
        <v>23</v>
      </c>
      <c r="F838" s="18">
        <f>32</f>
        <v>32</v>
      </c>
      <c r="G838" s="13" t="s">
        <v>2025</v>
      </c>
      <c r="H838" s="11" t="s">
        <v>156</v>
      </c>
      <c r="I838" s="11" t="s">
        <v>98</v>
      </c>
      <c r="J838" s="14">
        <v>0.35</v>
      </c>
      <c r="K838" s="11">
        <v>2</v>
      </c>
      <c r="L838" s="11" t="s">
        <v>27</v>
      </c>
      <c r="M838" s="11">
        <v>1</v>
      </c>
      <c r="N838" s="15">
        <v>45044</v>
      </c>
      <c r="O838" s="16"/>
      <c r="P838" s="16"/>
      <c r="Q838" s="16"/>
      <c r="R838" s="16"/>
      <c r="S838" s="16"/>
      <c r="T838" s="16"/>
      <c r="U838" s="16"/>
      <c r="V838" s="16">
        <f>VALUE(SUBSTITUTE(Table2[[#This Row],[Progress (%)]],"%",""))</f>
        <v>0.35</v>
      </c>
      <c r="W838" s="28">
        <f>IF(Table2[[#This Row],[Progress]]&lt;1,Table2[[#This Row],[Progress]]*100,Table2[[#This Row],[Progress]])</f>
        <v>35</v>
      </c>
      <c r="X838" s="28" t="str">
        <f>Table2[[#This Row],[Column8]]&amp;"%"</f>
        <v>35%</v>
      </c>
      <c r="Y838" s="16">
        <f t="shared" si="212"/>
        <v>1</v>
      </c>
      <c r="Z8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38" s="11" t="str">
        <f>SUBSTITUTE(Table2[[#This Row],[Time_Spent (hrs)]],"mins","")</f>
        <v>2</v>
      </c>
      <c r="AB838" s="41" t="str">
        <f t="shared" si="213"/>
        <v>2</v>
      </c>
    </row>
    <row r="839" spans="1:28" ht="22.2" customHeight="1" x14ac:dyDescent="0.25">
      <c r="A839" s="11" t="s">
        <v>2026</v>
      </c>
      <c r="B839" s="11" t="s">
        <v>3655</v>
      </c>
      <c r="C839" s="11" t="s">
        <v>2027</v>
      </c>
      <c r="D839" s="11" t="s">
        <v>16</v>
      </c>
      <c r="E839" s="11" t="s">
        <v>36</v>
      </c>
      <c r="F839" s="12">
        <v>45</v>
      </c>
      <c r="G839" s="13" t="s">
        <v>2028</v>
      </c>
      <c r="H839" s="11" t="s">
        <v>42</v>
      </c>
      <c r="I839" s="11" t="s">
        <v>32</v>
      </c>
      <c r="J839" s="14">
        <v>0.77</v>
      </c>
      <c r="K839" s="11" t="s">
        <v>38</v>
      </c>
      <c r="L839" s="11" t="s">
        <v>27</v>
      </c>
      <c r="M839" s="11">
        <v>1</v>
      </c>
      <c r="N839" s="15">
        <v>45712</v>
      </c>
      <c r="O839" s="16" t="s">
        <v>4209</v>
      </c>
      <c r="P839" s="16" t="s">
        <v>4609</v>
      </c>
      <c r="Q839" s="16" t="s">
        <v>4610</v>
      </c>
      <c r="R839" s="16" t="s">
        <v>4611</v>
      </c>
      <c r="S839" s="16"/>
      <c r="T839" s="16"/>
      <c r="U839" s="16"/>
      <c r="V839" s="16">
        <f>VALUE(SUBSTITUTE(Table2[[#This Row],[Progress (%)]],"%",""))</f>
        <v>0.77</v>
      </c>
      <c r="W839" s="28">
        <f>IF(Table2[[#This Row],[Progress]]&lt;1,Table2[[#This Row],[Progress]]*100,Table2[[#This Row],[Progress]])</f>
        <v>77</v>
      </c>
      <c r="X839" s="28" t="str">
        <f>Table2[[#This Row],[Column8]]&amp;"%"</f>
        <v>77%</v>
      </c>
      <c r="Y839" s="16">
        <f t="shared" si="212"/>
        <v>5</v>
      </c>
      <c r="Z8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839" s="11" t="str">
        <f>SUBSTITUTE(Table2[[#This Row],[Time_Spent (hrs)]],"hour","")</f>
        <v xml:space="preserve">1 </v>
      </c>
      <c r="AB839" s="41" t="str">
        <f t="shared" si="213"/>
        <v xml:space="preserve">1 </v>
      </c>
    </row>
    <row r="840" spans="1:28" ht="22.2" customHeight="1" x14ac:dyDescent="0.25">
      <c r="A840" s="11" t="s">
        <v>2029</v>
      </c>
      <c r="B840" s="11" t="s">
        <v>3656</v>
      </c>
      <c r="C840" s="11" t="s">
        <v>2030</v>
      </c>
      <c r="D840" s="11" t="s">
        <v>69</v>
      </c>
      <c r="E840" s="11" t="s">
        <v>56</v>
      </c>
      <c r="F840" s="12">
        <f>32</f>
        <v>32</v>
      </c>
      <c r="G840" s="13">
        <v>45516</v>
      </c>
      <c r="H840" s="11" t="s">
        <v>104</v>
      </c>
      <c r="I840" s="11" t="s">
        <v>47</v>
      </c>
      <c r="J840" s="14">
        <v>0.61</v>
      </c>
      <c r="K840" s="11">
        <v>1.5</v>
      </c>
      <c r="L840" s="11" t="s">
        <v>27</v>
      </c>
      <c r="M840" s="17"/>
      <c r="N840" s="15">
        <v>45634</v>
      </c>
      <c r="O840" s="16" t="s">
        <v>4866</v>
      </c>
      <c r="P840" s="16" t="s">
        <v>4677</v>
      </c>
      <c r="Q840" s="16" t="s">
        <v>4678</v>
      </c>
      <c r="R840" s="16" t="s">
        <v>4679</v>
      </c>
      <c r="S840" s="16" t="s">
        <v>4680</v>
      </c>
      <c r="T840" s="16" t="s">
        <v>4681</v>
      </c>
      <c r="U840" s="16" t="s">
        <v>4682</v>
      </c>
      <c r="V840" s="16">
        <f>VALUE(SUBSTITUTE(Table2[[#This Row],[Progress (%)]],"%",""))</f>
        <v>0.61</v>
      </c>
      <c r="W840" s="28">
        <f>IF(Table2[[#This Row],[Progress]]&lt;1,Table2[[#This Row],[Progress]]*100,Table2[[#This Row],[Progress]])</f>
        <v>61</v>
      </c>
      <c r="X840" s="28" t="str">
        <f>Table2[[#This Row],[Column8]]&amp;"%"</f>
        <v>61%</v>
      </c>
      <c r="Y840" s="16">
        <f t="shared" si="212"/>
        <v>8</v>
      </c>
      <c r="Z8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40" s="11" t="str">
        <f>SUBSTITUTE(Table2[[#This Row],[Time_Spent (hrs)]],"mins","")</f>
        <v>1.5</v>
      </c>
      <c r="AB840" s="41" t="str">
        <f t="shared" si="213"/>
        <v>1.5</v>
      </c>
    </row>
    <row r="841" spans="1:28" ht="22.2" customHeight="1" x14ac:dyDescent="0.25">
      <c r="A841" s="11" t="s">
        <v>2031</v>
      </c>
      <c r="B841" s="11" t="s">
        <v>3657</v>
      </c>
      <c r="C841" s="11" t="s">
        <v>2032</v>
      </c>
      <c r="D841" s="11" t="s">
        <v>69</v>
      </c>
      <c r="E841" s="11" t="s">
        <v>64</v>
      </c>
      <c r="F841" s="12">
        <f>32</f>
        <v>32</v>
      </c>
      <c r="G841" s="13" t="s">
        <v>449</v>
      </c>
      <c r="H841" s="11" t="s">
        <v>104</v>
      </c>
      <c r="I841" s="11" t="s">
        <v>47</v>
      </c>
      <c r="J841" s="14">
        <v>0.63</v>
      </c>
      <c r="K841" s="11">
        <v>2</v>
      </c>
      <c r="L841" s="11" t="s">
        <v>33</v>
      </c>
      <c r="M841" s="11">
        <v>2</v>
      </c>
      <c r="N841" s="15">
        <v>45322</v>
      </c>
      <c r="O841" s="16" t="s">
        <v>4426</v>
      </c>
      <c r="P841" s="16" t="s">
        <v>4427</v>
      </c>
      <c r="Q841" s="16" t="s">
        <v>4428</v>
      </c>
      <c r="R841" s="16" t="s">
        <v>4429</v>
      </c>
      <c r="S841" s="16"/>
      <c r="T841" s="16"/>
      <c r="U841" s="16"/>
      <c r="V841" s="16">
        <f>VALUE(SUBSTITUTE(Table2[[#This Row],[Progress (%)]],"%",""))</f>
        <v>0.63</v>
      </c>
      <c r="W841" s="28">
        <f>IF(Table2[[#This Row],[Progress]]&lt;1,Table2[[#This Row],[Progress]]*100,Table2[[#This Row],[Progress]])</f>
        <v>63</v>
      </c>
      <c r="X841" s="28" t="str">
        <f>Table2[[#This Row],[Column8]]&amp;"%"</f>
        <v>63%</v>
      </c>
      <c r="Y841" s="16">
        <f t="shared" si="212"/>
        <v>5</v>
      </c>
      <c r="Z8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41" s="11" t="str">
        <f>SUBSTITUTE(Table2[[#This Row],[Time_Spent (hrs)]],"mins","")</f>
        <v>2</v>
      </c>
      <c r="AB841" s="41" t="str">
        <f t="shared" si="213"/>
        <v>2</v>
      </c>
    </row>
    <row r="842" spans="1:28" ht="22.2" customHeight="1" x14ac:dyDescent="0.25">
      <c r="A842" s="11" t="s">
        <v>2033</v>
      </c>
      <c r="B842" s="11" t="s">
        <v>3658</v>
      </c>
      <c r="C842" s="11" t="s">
        <v>2034</v>
      </c>
      <c r="D842" s="11" t="s">
        <v>69</v>
      </c>
      <c r="E842" s="11" t="s">
        <v>23</v>
      </c>
      <c r="F842" s="18">
        <f>32</f>
        <v>32</v>
      </c>
      <c r="G842" s="13" t="s">
        <v>2035</v>
      </c>
      <c r="H842" s="11" t="s">
        <v>53</v>
      </c>
      <c r="I842" s="11" t="s">
        <v>26</v>
      </c>
      <c r="J842" s="14">
        <v>0.28999999999999998</v>
      </c>
      <c r="K842" s="11">
        <v>1.5</v>
      </c>
      <c r="L842" s="11" t="s">
        <v>27</v>
      </c>
      <c r="M842" s="11">
        <v>1</v>
      </c>
      <c r="N842" s="15">
        <v>45034</v>
      </c>
      <c r="O842" s="16" t="s">
        <v>4197</v>
      </c>
      <c r="P842" s="16" t="s">
        <v>4198</v>
      </c>
      <c r="Q842" s="16" t="s">
        <v>4199</v>
      </c>
      <c r="R842" s="16" t="s">
        <v>4973</v>
      </c>
      <c r="S842" s="16" t="s">
        <v>4974</v>
      </c>
      <c r="T842" s="16"/>
      <c r="U842" s="16"/>
      <c r="V842" s="16">
        <f>VALUE(SUBSTITUTE(Table2[[#This Row],[Progress (%)]],"%",""))</f>
        <v>0.28999999999999998</v>
      </c>
      <c r="W842" s="28">
        <f>IF(Table2[[#This Row],[Progress]]&lt;1,Table2[[#This Row],[Progress]]*100,Table2[[#This Row],[Progress]])</f>
        <v>28.999999999999996</v>
      </c>
      <c r="X842" s="28" t="str">
        <f>Table2[[#This Row],[Column8]]&amp;"%"</f>
        <v>29%</v>
      </c>
      <c r="Y842" s="16">
        <f t="shared" si="212"/>
        <v>6</v>
      </c>
      <c r="Z8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42" s="11" t="str">
        <f>SUBSTITUTE(Table2[[#This Row],[Time_Spent (hrs)]],"mins","")</f>
        <v>1.5</v>
      </c>
      <c r="AB842" s="41" t="str">
        <f t="shared" si="213"/>
        <v>1.5</v>
      </c>
    </row>
    <row r="843" spans="1:28" ht="22.2" customHeight="1" x14ac:dyDescent="0.25">
      <c r="A843" s="11" t="s">
        <v>2036</v>
      </c>
      <c r="B843" s="11" t="s">
        <v>3659</v>
      </c>
      <c r="C843" s="11" t="s">
        <v>2037</v>
      </c>
      <c r="D843" s="11" t="s">
        <v>16</v>
      </c>
      <c r="E843" s="11" t="s">
        <v>23</v>
      </c>
      <c r="F843" s="12">
        <f>32</f>
        <v>32</v>
      </c>
      <c r="G843" s="13" t="s">
        <v>850</v>
      </c>
      <c r="H843" s="11" t="s">
        <v>66</v>
      </c>
      <c r="I843" s="11" t="s">
        <v>26</v>
      </c>
      <c r="J843" s="14">
        <v>0.56000000000000005</v>
      </c>
      <c r="K843" s="11">
        <v>1.5</v>
      </c>
      <c r="L843" s="11" t="s">
        <v>33</v>
      </c>
      <c r="M843" s="11">
        <v>1</v>
      </c>
      <c r="N843" s="15">
        <v>44742</v>
      </c>
      <c r="O843" s="16" t="s">
        <v>4713</v>
      </c>
      <c r="P843" s="16" t="s">
        <v>4714</v>
      </c>
      <c r="Q843" s="16" t="s">
        <v>4715</v>
      </c>
      <c r="R843" s="16" t="s">
        <v>4466</v>
      </c>
      <c r="S843" s="16" t="s">
        <v>4467</v>
      </c>
      <c r="T843" s="16"/>
      <c r="U843" s="16"/>
      <c r="V843" s="16">
        <f>VALUE(SUBSTITUTE(Table2[[#This Row],[Progress (%)]],"%",""))</f>
        <v>0.56000000000000005</v>
      </c>
      <c r="W843" s="28">
        <f>IF(Table2[[#This Row],[Progress]]&lt;1,Table2[[#This Row],[Progress]]*100,Table2[[#This Row],[Progress]])</f>
        <v>56.000000000000007</v>
      </c>
      <c r="X843" s="28" t="str">
        <f>Table2[[#This Row],[Column8]]&amp;"%"</f>
        <v>56%</v>
      </c>
      <c r="Y843" s="16">
        <f t="shared" si="212"/>
        <v>6</v>
      </c>
      <c r="Z8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43" s="11" t="str">
        <f>SUBSTITUTE(Table2[[#This Row],[Time_Spent (hrs)]],"mins","")</f>
        <v>1.5</v>
      </c>
      <c r="AB843" s="41" t="str">
        <f t="shared" si="213"/>
        <v>1.5</v>
      </c>
    </row>
    <row r="844" spans="1:28" ht="22.2" customHeight="1" x14ac:dyDescent="0.25">
      <c r="A844" s="11" t="s">
        <v>2038</v>
      </c>
      <c r="B844" s="11" t="s">
        <v>3660</v>
      </c>
      <c r="C844" s="11" t="s">
        <v>2039</v>
      </c>
      <c r="D844" s="11" t="s">
        <v>16</v>
      </c>
      <c r="E844" s="11" t="s">
        <v>41</v>
      </c>
      <c r="F844" s="12">
        <f>32</f>
        <v>32</v>
      </c>
      <c r="G844" s="13">
        <v>45510</v>
      </c>
      <c r="H844" s="11" t="s">
        <v>46</v>
      </c>
      <c r="I844" s="11" t="s">
        <v>47</v>
      </c>
      <c r="J844" s="14">
        <v>0.01</v>
      </c>
      <c r="K844" s="11">
        <v>1.5</v>
      </c>
      <c r="L844" s="11" t="s">
        <v>27</v>
      </c>
      <c r="M844" s="11">
        <v>3</v>
      </c>
      <c r="N844" s="15">
        <v>45451</v>
      </c>
      <c r="O844" s="16" t="s">
        <v>4995</v>
      </c>
      <c r="P844" s="16" t="s">
        <v>5054</v>
      </c>
      <c r="Q844" s="16"/>
      <c r="R844" s="16"/>
      <c r="S844" s="16"/>
      <c r="T844" s="16"/>
      <c r="U844" s="16"/>
      <c r="V844" s="16">
        <f>VALUE(SUBSTITUTE(Table2[[#This Row],[Progress (%)]],"%",""))</f>
        <v>0.01</v>
      </c>
      <c r="W844" s="28">
        <f>IF(Table2[[#This Row],[Progress]]&lt;1,Table2[[#This Row],[Progress]]*100,Table2[[#This Row],[Progress]])</f>
        <v>1</v>
      </c>
      <c r="X844" s="28" t="str">
        <f>Table2[[#This Row],[Column8]]&amp;"%"</f>
        <v>1%</v>
      </c>
      <c r="Y844" s="16">
        <f t="shared" si="212"/>
        <v>3</v>
      </c>
      <c r="Z8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44" s="11" t="str">
        <f>SUBSTITUTE(Table2[[#This Row],[Time_Spent (hrs)]],"mins","")</f>
        <v>1.5</v>
      </c>
      <c r="AB844" s="41" t="str">
        <f t="shared" si="213"/>
        <v>1.5</v>
      </c>
    </row>
    <row r="845" spans="1:28" ht="22.2" customHeight="1" x14ac:dyDescent="0.25">
      <c r="A845" s="11" t="s">
        <v>2040</v>
      </c>
      <c r="B845" s="11" t="s">
        <v>3661</v>
      </c>
      <c r="C845" s="11" t="s">
        <v>2041</v>
      </c>
      <c r="D845" s="11" t="s">
        <v>16</v>
      </c>
      <c r="E845" s="11" t="s">
        <v>64</v>
      </c>
      <c r="F845" s="12">
        <f>32</f>
        <v>32</v>
      </c>
      <c r="G845" s="13" t="s">
        <v>1388</v>
      </c>
      <c r="H845" s="11" t="s">
        <v>198</v>
      </c>
      <c r="I845" s="11" t="s">
        <v>19</v>
      </c>
      <c r="J845" s="14">
        <v>0.77</v>
      </c>
      <c r="K845" s="11">
        <v>45</v>
      </c>
      <c r="L845" s="11" t="s">
        <v>33</v>
      </c>
      <c r="M845" s="11">
        <v>2</v>
      </c>
      <c r="N845" s="15">
        <v>45125</v>
      </c>
      <c r="O845" s="16" t="s">
        <v>4935</v>
      </c>
      <c r="P845" s="16" t="s">
        <v>4936</v>
      </c>
      <c r="Q845" s="16"/>
      <c r="R845" s="16"/>
      <c r="S845" s="16"/>
      <c r="T845" s="16"/>
      <c r="U845" s="16"/>
      <c r="V845" s="16">
        <f>VALUE(SUBSTITUTE(Table2[[#This Row],[Progress (%)]],"%",""))</f>
        <v>0.77</v>
      </c>
      <c r="W845" s="28">
        <f>IF(Table2[[#This Row],[Progress]]&lt;1,Table2[[#This Row],[Progress]]*100,Table2[[#This Row],[Progress]])</f>
        <v>77</v>
      </c>
      <c r="X845" s="28" t="str">
        <f>Table2[[#This Row],[Column8]]&amp;"%"</f>
        <v>77%</v>
      </c>
      <c r="Y845" s="16">
        <f t="shared" si="212"/>
        <v>3</v>
      </c>
      <c r="Z8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45" s="11" t="str">
        <f>SUBSTITUTE(Table2[[#This Row],[Time_Spent (hrs)]],"mins","")</f>
        <v>45</v>
      </c>
      <c r="AB845" s="41">
        <f>AA845/60</f>
        <v>0.75</v>
      </c>
    </row>
    <row r="846" spans="1:28" ht="22.2" customHeight="1" x14ac:dyDescent="0.25">
      <c r="A846" s="11" t="s">
        <v>2042</v>
      </c>
      <c r="B846" s="11" t="s">
        <v>3662</v>
      </c>
      <c r="C846" s="11" t="s">
        <v>2043</v>
      </c>
      <c r="D846" s="11" t="s">
        <v>69</v>
      </c>
      <c r="E846" s="11" t="s">
        <v>23</v>
      </c>
      <c r="F846" s="12">
        <v>41</v>
      </c>
      <c r="G846" s="13" t="s">
        <v>599</v>
      </c>
      <c r="H846" s="11" t="s">
        <v>111</v>
      </c>
      <c r="I846" s="11" t="s">
        <v>98</v>
      </c>
      <c r="J846" s="14">
        <v>0.28000000000000003</v>
      </c>
      <c r="K846" s="11">
        <v>1.5</v>
      </c>
      <c r="L846" s="11" t="s">
        <v>27</v>
      </c>
      <c r="M846" s="11">
        <v>5</v>
      </c>
      <c r="N846" s="15">
        <v>44818</v>
      </c>
      <c r="O846" s="16" t="s">
        <v>4340</v>
      </c>
      <c r="P846" s="16"/>
      <c r="Q846" s="16"/>
      <c r="R846" s="16"/>
      <c r="S846" s="16"/>
      <c r="T846" s="16"/>
      <c r="U846" s="16"/>
      <c r="V846" s="16">
        <f>VALUE(SUBSTITUTE(Table2[[#This Row],[Progress (%)]],"%",""))</f>
        <v>0.28000000000000003</v>
      </c>
      <c r="W846" s="28">
        <f>IF(Table2[[#This Row],[Progress]]&lt;1,Table2[[#This Row],[Progress]]*100,Table2[[#This Row],[Progress]])</f>
        <v>28.000000000000004</v>
      </c>
      <c r="X846" s="28" t="str">
        <f>Table2[[#This Row],[Column8]]&amp;"%"</f>
        <v>28%</v>
      </c>
      <c r="Y846" s="16">
        <f t="shared" si="212"/>
        <v>2</v>
      </c>
      <c r="Z8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846" s="11" t="str">
        <f>SUBSTITUTE(Table2[[#This Row],[Time_Spent (hrs)]],"mins","")</f>
        <v>1.5</v>
      </c>
      <c r="AB846" s="41" t="str">
        <f t="shared" ref="AB846:AB848" si="214">AA846</f>
        <v>1.5</v>
      </c>
    </row>
    <row r="847" spans="1:28" ht="22.2" customHeight="1" x14ac:dyDescent="0.25">
      <c r="A847" s="11" t="s">
        <v>2044</v>
      </c>
      <c r="B847" s="11" t="s">
        <v>3663</v>
      </c>
      <c r="C847" s="11" t="s">
        <v>2045</v>
      </c>
      <c r="D847" s="11" t="s">
        <v>69</v>
      </c>
      <c r="E847" s="11" t="s">
        <v>64</v>
      </c>
      <c r="F847" s="12">
        <v>28</v>
      </c>
      <c r="G847" s="13" t="s">
        <v>2046</v>
      </c>
      <c r="H847" s="11" t="s">
        <v>37</v>
      </c>
      <c r="I847" s="11" t="s">
        <v>19</v>
      </c>
      <c r="J847" s="14">
        <v>0.56000000000000005</v>
      </c>
      <c r="K847" s="11" t="s">
        <v>38</v>
      </c>
      <c r="L847" s="11" t="s">
        <v>27</v>
      </c>
      <c r="M847" s="11">
        <v>3</v>
      </c>
      <c r="N847" s="15">
        <v>45062</v>
      </c>
      <c r="O847" s="16" t="s">
        <v>4974</v>
      </c>
      <c r="P847" s="16" t="s">
        <v>5055</v>
      </c>
      <c r="Q847" s="16" t="s">
        <v>4863</v>
      </c>
      <c r="R847" s="16" t="s">
        <v>4529</v>
      </c>
      <c r="S847" s="16" t="s">
        <v>4530</v>
      </c>
      <c r="T847" s="16" t="s">
        <v>4531</v>
      </c>
      <c r="U847" s="16" t="s">
        <v>4532</v>
      </c>
      <c r="V847" s="16">
        <f>VALUE(SUBSTITUTE(Table2[[#This Row],[Progress (%)]],"%",""))</f>
        <v>0.56000000000000005</v>
      </c>
      <c r="W847" s="28">
        <f>IF(Table2[[#This Row],[Progress]]&lt;1,Table2[[#This Row],[Progress]]*100,Table2[[#This Row],[Progress]])</f>
        <v>56.000000000000007</v>
      </c>
      <c r="X847" s="28" t="str">
        <f>Table2[[#This Row],[Column8]]&amp;"%"</f>
        <v>56%</v>
      </c>
      <c r="Y847" s="16">
        <f t="shared" si="212"/>
        <v>8</v>
      </c>
      <c r="Z8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847" s="11" t="str">
        <f>SUBSTITUTE(Table2[[#This Row],[Time_Spent (hrs)]],"hour","")</f>
        <v xml:space="preserve">1 </v>
      </c>
      <c r="AB847" s="41" t="str">
        <f t="shared" si="214"/>
        <v xml:space="preserve">1 </v>
      </c>
    </row>
    <row r="848" spans="1:28" ht="22.2" customHeight="1" x14ac:dyDescent="0.25">
      <c r="A848" s="11" t="s">
        <v>2047</v>
      </c>
      <c r="B848" s="11" t="s">
        <v>3664</v>
      </c>
      <c r="C848" s="11" t="s">
        <v>2048</v>
      </c>
      <c r="D848" s="11" t="s">
        <v>69</v>
      </c>
      <c r="E848" s="11" t="s">
        <v>23</v>
      </c>
      <c r="F848" s="18">
        <f>32</f>
        <v>32</v>
      </c>
      <c r="G848" s="13">
        <v>45262</v>
      </c>
      <c r="H848" s="11" t="s">
        <v>111</v>
      </c>
      <c r="I848" s="11" t="s">
        <v>98</v>
      </c>
      <c r="J848" s="14">
        <v>0.88</v>
      </c>
      <c r="K848" s="11" t="s">
        <v>38</v>
      </c>
      <c r="L848" s="11" t="s">
        <v>27</v>
      </c>
      <c r="M848" s="11">
        <v>2</v>
      </c>
      <c r="N848" s="15">
        <v>44969</v>
      </c>
      <c r="O848" s="16" t="s">
        <v>5056</v>
      </c>
      <c r="P848" s="16" t="s">
        <v>5057</v>
      </c>
      <c r="Q848" s="16" t="s">
        <v>5058</v>
      </c>
      <c r="R848" s="16" t="s">
        <v>4055</v>
      </c>
      <c r="S848" s="16" t="s">
        <v>4056</v>
      </c>
      <c r="T848" s="16"/>
      <c r="U848" s="16"/>
      <c r="V848" s="16">
        <f>VALUE(SUBSTITUTE(Table2[[#This Row],[Progress (%)]],"%",""))</f>
        <v>0.88</v>
      </c>
      <c r="W848" s="28">
        <f>IF(Table2[[#This Row],[Progress]]&lt;1,Table2[[#This Row],[Progress]]*100,Table2[[#This Row],[Progress]])</f>
        <v>88</v>
      </c>
      <c r="X848" s="28" t="str">
        <f>Table2[[#This Row],[Column8]]&amp;"%"</f>
        <v>88%</v>
      </c>
      <c r="Y848" s="16">
        <f t="shared" si="212"/>
        <v>6</v>
      </c>
      <c r="Z8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48" s="11" t="str">
        <f>SUBSTITUTE(Table2[[#This Row],[Time_Spent (hrs)]],"hour","")</f>
        <v xml:space="preserve">1 </v>
      </c>
      <c r="AB848" s="41" t="str">
        <f t="shared" si="214"/>
        <v xml:space="preserve">1 </v>
      </c>
    </row>
    <row r="849" spans="1:28" ht="22.2" customHeight="1" x14ac:dyDescent="0.25">
      <c r="A849" s="11" t="s">
        <v>2049</v>
      </c>
      <c r="B849" s="11" t="s">
        <v>3665</v>
      </c>
      <c r="C849" s="11" t="s">
        <v>2050</v>
      </c>
      <c r="D849" s="11" t="s">
        <v>69</v>
      </c>
      <c r="E849" s="11" t="s">
        <v>23</v>
      </c>
      <c r="F849" s="18">
        <f>32</f>
        <v>32</v>
      </c>
      <c r="G849" s="13" t="s">
        <v>2051</v>
      </c>
      <c r="H849" s="11" t="s">
        <v>57</v>
      </c>
      <c r="I849" s="11" t="s">
        <v>32</v>
      </c>
      <c r="J849" s="14">
        <v>0.01</v>
      </c>
      <c r="K849" s="11">
        <v>45</v>
      </c>
      <c r="L849" s="11" t="s">
        <v>33</v>
      </c>
      <c r="M849" s="11">
        <v>4</v>
      </c>
      <c r="N849" s="15">
        <v>45378</v>
      </c>
      <c r="O849" s="16" t="s">
        <v>4304</v>
      </c>
      <c r="P849" s="16" t="s">
        <v>4305</v>
      </c>
      <c r="Q849" s="16" t="s">
        <v>4306</v>
      </c>
      <c r="R849" s="16" t="s">
        <v>4424</v>
      </c>
      <c r="S849" s="16" t="s">
        <v>4425</v>
      </c>
      <c r="T849" s="16" t="s">
        <v>4758</v>
      </c>
      <c r="U849" s="16" t="s">
        <v>4759</v>
      </c>
      <c r="V849" s="16">
        <f>VALUE(SUBSTITUTE(Table2[[#This Row],[Progress (%)]],"%",""))</f>
        <v>0.01</v>
      </c>
      <c r="W849" s="28">
        <f>IF(Table2[[#This Row],[Progress]]&lt;1,Table2[[#This Row],[Progress]]*100,Table2[[#This Row],[Progress]])</f>
        <v>1</v>
      </c>
      <c r="X849" s="28" t="str">
        <f>Table2[[#This Row],[Column8]]&amp;"%"</f>
        <v>1%</v>
      </c>
      <c r="Y849" s="16">
        <f t="shared" si="212"/>
        <v>8</v>
      </c>
      <c r="Z8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49" s="11" t="str">
        <f>SUBSTITUTE(Table2[[#This Row],[Time_Spent (hrs)]],"mins","")</f>
        <v>45</v>
      </c>
      <c r="AB849" s="41">
        <f>AA849/60</f>
        <v>0.75</v>
      </c>
    </row>
    <row r="850" spans="1:28" ht="22.2" customHeight="1" x14ac:dyDescent="0.25">
      <c r="A850" s="11" t="s">
        <v>2052</v>
      </c>
      <c r="B850" s="11" t="s">
        <v>3666</v>
      </c>
      <c r="C850" s="11" t="s">
        <v>2053</v>
      </c>
      <c r="D850" s="11" t="s">
        <v>69</v>
      </c>
      <c r="E850" s="11" t="s">
        <v>41</v>
      </c>
      <c r="F850" s="12">
        <v>38</v>
      </c>
      <c r="G850" s="13">
        <v>45326</v>
      </c>
      <c r="H850" s="11" t="s">
        <v>97</v>
      </c>
      <c r="I850" s="11" t="s">
        <v>98</v>
      </c>
      <c r="J850" s="14">
        <v>0.15</v>
      </c>
      <c r="K850" s="11">
        <v>2</v>
      </c>
      <c r="L850" s="11" t="s">
        <v>33</v>
      </c>
      <c r="M850" s="11">
        <v>1</v>
      </c>
      <c r="N850" s="15">
        <v>45384</v>
      </c>
      <c r="O850" s="16" t="s">
        <v>4453</v>
      </c>
      <c r="P850" s="16" t="s">
        <v>4454</v>
      </c>
      <c r="Q850" s="16" t="s">
        <v>4983</v>
      </c>
      <c r="R850" s="16" t="s">
        <v>4851</v>
      </c>
      <c r="S850" s="16"/>
      <c r="T850" s="16"/>
      <c r="U850" s="16"/>
      <c r="V850" s="16">
        <f>VALUE(SUBSTITUTE(Table2[[#This Row],[Progress (%)]],"%",""))</f>
        <v>0.15</v>
      </c>
      <c r="W850" s="28">
        <f>IF(Table2[[#This Row],[Progress]]&lt;1,Table2[[#This Row],[Progress]]*100,Table2[[#This Row],[Progress]])</f>
        <v>15</v>
      </c>
      <c r="X850" s="28" t="str">
        <f>Table2[[#This Row],[Column8]]&amp;"%"</f>
        <v>15%</v>
      </c>
      <c r="Y850" s="16">
        <f t="shared" si="212"/>
        <v>5</v>
      </c>
      <c r="Z8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50" s="11" t="str">
        <f>SUBSTITUTE(Table2[[#This Row],[Time_Spent (hrs)]],"mins","")</f>
        <v>2</v>
      </c>
      <c r="AB850" s="41" t="str">
        <f>AA850</f>
        <v>2</v>
      </c>
    </row>
    <row r="851" spans="1:28" ht="22.2" customHeight="1" x14ac:dyDescent="0.25">
      <c r="A851" s="11" t="s">
        <v>2054</v>
      </c>
      <c r="B851" s="11" t="s">
        <v>3667</v>
      </c>
      <c r="C851" s="11" t="s">
        <v>2055</v>
      </c>
      <c r="D851" s="11" t="s">
        <v>69</v>
      </c>
      <c r="E851" s="11" t="s">
        <v>23</v>
      </c>
      <c r="F851" s="18">
        <f>32</f>
        <v>32</v>
      </c>
      <c r="G851" s="13" t="s">
        <v>2056</v>
      </c>
      <c r="H851" s="11" t="s">
        <v>18</v>
      </c>
      <c r="I851" s="11" t="s">
        <v>19</v>
      </c>
      <c r="J851" s="14">
        <v>0.7</v>
      </c>
      <c r="K851" s="11" t="s">
        <v>50</v>
      </c>
      <c r="L851" s="11" t="s">
        <v>33</v>
      </c>
      <c r="M851" s="17"/>
      <c r="N851" s="15">
        <v>45185</v>
      </c>
      <c r="O851" s="16" t="s">
        <v>5010</v>
      </c>
      <c r="P851" s="16"/>
      <c r="Q851" s="16"/>
      <c r="R851" s="16"/>
      <c r="S851" s="16"/>
      <c r="T851" s="16"/>
      <c r="U851" s="16"/>
      <c r="V851" s="16">
        <f>VALUE(SUBSTITUTE(Table2[[#This Row],[Progress (%)]],"%",""))</f>
        <v>0.7</v>
      </c>
      <c r="W851" s="28">
        <f>IF(Table2[[#This Row],[Progress]]&lt;1,Table2[[#This Row],[Progress]]*100,Table2[[#This Row],[Progress]])</f>
        <v>70</v>
      </c>
      <c r="X851" s="28" t="str">
        <f>Table2[[#This Row],[Column8]]&amp;"%"</f>
        <v>70%</v>
      </c>
      <c r="Y851" s="16">
        <f t="shared" si="212"/>
        <v>2</v>
      </c>
      <c r="Z8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51" s="11" t="str">
        <f>SUBSTITUTE(Table2[[#This Row],[Time_Spent (hrs)]],"minutes","")</f>
        <v xml:space="preserve">120 </v>
      </c>
      <c r="AB851" s="41">
        <f t="shared" ref="AB851:AB852" si="215">AA851/60</f>
        <v>2</v>
      </c>
    </row>
    <row r="852" spans="1:28" ht="22.2" customHeight="1" x14ac:dyDescent="0.25">
      <c r="A852" s="11" t="s">
        <v>2057</v>
      </c>
      <c r="B852" s="11" t="s">
        <v>3668</v>
      </c>
      <c r="C852" s="11" t="s">
        <v>2058</v>
      </c>
      <c r="D852" s="11" t="s">
        <v>16</v>
      </c>
      <c r="E852" s="11" t="s">
        <v>23</v>
      </c>
      <c r="F852" s="18">
        <f>32</f>
        <v>32</v>
      </c>
      <c r="G852" s="13">
        <v>45508</v>
      </c>
      <c r="H852" s="11" t="s">
        <v>18</v>
      </c>
      <c r="I852" s="11" t="s">
        <v>19</v>
      </c>
      <c r="J852" s="14">
        <v>0.51</v>
      </c>
      <c r="K852" s="11" t="s">
        <v>50</v>
      </c>
      <c r="L852" s="11" t="s">
        <v>27</v>
      </c>
      <c r="M852" s="17"/>
      <c r="N852" s="15">
        <v>45390</v>
      </c>
      <c r="O852" s="16" t="s">
        <v>4028</v>
      </c>
      <c r="P852" s="16" t="s">
        <v>4828</v>
      </c>
      <c r="Q852" s="16" t="s">
        <v>4684</v>
      </c>
      <c r="R852" s="16" t="s">
        <v>4685</v>
      </c>
      <c r="S852" s="16" t="s">
        <v>4686</v>
      </c>
      <c r="T852" s="16" t="s">
        <v>4687</v>
      </c>
      <c r="U852" s="16"/>
      <c r="V852" s="16">
        <f>VALUE(SUBSTITUTE(Table2[[#This Row],[Progress (%)]],"%",""))</f>
        <v>0.51</v>
      </c>
      <c r="W852" s="28">
        <f>IF(Table2[[#This Row],[Progress]]&lt;1,Table2[[#This Row],[Progress]]*100,Table2[[#This Row],[Progress]])</f>
        <v>51</v>
      </c>
      <c r="X852" s="28" t="str">
        <f>Table2[[#This Row],[Column8]]&amp;"%"</f>
        <v>51%</v>
      </c>
      <c r="Y852" s="16">
        <f t="shared" si="212"/>
        <v>7</v>
      </c>
      <c r="Z8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52" s="11" t="str">
        <f>SUBSTITUTE(Table2[[#This Row],[Time_Spent (hrs)]],"minutes","")</f>
        <v xml:space="preserve">120 </v>
      </c>
      <c r="AB852" s="41">
        <f t="shared" si="215"/>
        <v>2</v>
      </c>
    </row>
    <row r="853" spans="1:28" ht="22.2" customHeight="1" x14ac:dyDescent="0.25">
      <c r="A853" s="11" t="s">
        <v>2059</v>
      </c>
      <c r="B853" s="11" t="s">
        <v>3669</v>
      </c>
      <c r="C853" s="11" t="s">
        <v>2060</v>
      </c>
      <c r="D853" s="11" t="s">
        <v>69</v>
      </c>
      <c r="E853" s="11" t="s">
        <v>36</v>
      </c>
      <c r="F853" s="18">
        <f>32</f>
        <v>32</v>
      </c>
      <c r="G853" s="13" t="s">
        <v>993</v>
      </c>
      <c r="H853" s="11" t="s">
        <v>37</v>
      </c>
      <c r="I853" s="11" t="s">
        <v>19</v>
      </c>
      <c r="J853" s="14">
        <v>0.45</v>
      </c>
      <c r="K853" s="11">
        <v>1.5</v>
      </c>
      <c r="L853" s="11" t="s">
        <v>33</v>
      </c>
      <c r="M853" s="11">
        <v>4</v>
      </c>
      <c r="N853" s="15">
        <v>45198</v>
      </c>
      <c r="O853" s="16"/>
      <c r="P853" s="16"/>
      <c r="Q853" s="16"/>
      <c r="R853" s="16"/>
      <c r="S853" s="16"/>
      <c r="T853" s="16"/>
      <c r="U853" s="16"/>
      <c r="V853" s="16">
        <f>VALUE(SUBSTITUTE(Table2[[#This Row],[Progress (%)]],"%",""))</f>
        <v>0.45</v>
      </c>
      <c r="W853" s="28">
        <f>IF(Table2[[#This Row],[Progress]]&lt;1,Table2[[#This Row],[Progress]]*100,Table2[[#This Row],[Progress]])</f>
        <v>45</v>
      </c>
      <c r="X853" s="28" t="str">
        <f>Table2[[#This Row],[Column8]]&amp;"%"</f>
        <v>45%</v>
      </c>
      <c r="Y853" s="16">
        <f t="shared" si="212"/>
        <v>1</v>
      </c>
      <c r="Z8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53" s="11" t="str">
        <f>SUBSTITUTE(Table2[[#This Row],[Time_Spent (hrs)]],"mins","")</f>
        <v>1.5</v>
      </c>
      <c r="AB853" s="41" t="str">
        <f>AA853</f>
        <v>1.5</v>
      </c>
    </row>
    <row r="854" spans="1:28" ht="22.2" customHeight="1" x14ac:dyDescent="0.25">
      <c r="A854" s="11" t="s">
        <v>2061</v>
      </c>
      <c r="B854" s="11" t="s">
        <v>3670</v>
      </c>
      <c r="C854" s="11" t="s">
        <v>2062</v>
      </c>
      <c r="D854" s="11" t="s">
        <v>69</v>
      </c>
      <c r="E854" s="11" t="s">
        <v>23</v>
      </c>
      <c r="F854" s="12">
        <v>32</v>
      </c>
      <c r="G854" s="13" t="s">
        <v>2063</v>
      </c>
      <c r="H854" s="11" t="s">
        <v>97</v>
      </c>
      <c r="I854" s="11" t="s">
        <v>98</v>
      </c>
      <c r="J854" s="14">
        <v>0.75</v>
      </c>
      <c r="K854" s="11" t="s">
        <v>20</v>
      </c>
      <c r="L854" s="11" t="s">
        <v>27</v>
      </c>
      <c r="M854" s="11">
        <v>5</v>
      </c>
      <c r="N854" s="15">
        <v>44821</v>
      </c>
      <c r="O854" s="16" t="s">
        <v>4329</v>
      </c>
      <c r="P854" s="16"/>
      <c r="Q854" s="16"/>
      <c r="R854" s="16"/>
      <c r="S854" s="16"/>
      <c r="T854" s="16"/>
      <c r="U854" s="16"/>
      <c r="V854" s="16">
        <f>VALUE(SUBSTITUTE(Table2[[#This Row],[Progress (%)]],"%",""))</f>
        <v>0.75</v>
      </c>
      <c r="W854" s="28">
        <f>IF(Table2[[#This Row],[Progress]]&lt;1,Table2[[#This Row],[Progress]]*100,Table2[[#This Row],[Progress]])</f>
        <v>75</v>
      </c>
      <c r="X854" s="28" t="str">
        <f>Table2[[#This Row],[Column8]]&amp;"%"</f>
        <v>75%</v>
      </c>
      <c r="Y854" s="16">
        <f t="shared" si="212"/>
        <v>2</v>
      </c>
      <c r="Z8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54" s="11" t="str">
        <f>SUBSTITUTE(Table2[[#This Row],[Time_Spent (hrs)]],"mins","")</f>
        <v xml:space="preserve">90 </v>
      </c>
      <c r="AB854" s="41">
        <f>AA854/60</f>
        <v>1.5</v>
      </c>
    </row>
    <row r="855" spans="1:28" ht="22.2" customHeight="1" x14ac:dyDescent="0.25">
      <c r="A855" s="11" t="s">
        <v>2064</v>
      </c>
      <c r="B855" s="11" t="s">
        <v>3671</v>
      </c>
      <c r="C855" s="11" t="s">
        <v>2065</v>
      </c>
      <c r="D855" s="11" t="s">
        <v>69</v>
      </c>
      <c r="E855" s="11" t="s">
        <v>36</v>
      </c>
      <c r="F855" s="18">
        <f>32</f>
        <v>32</v>
      </c>
      <c r="G855" s="13">
        <v>44958</v>
      </c>
      <c r="H855" s="11" t="s">
        <v>31</v>
      </c>
      <c r="I855" s="11" t="s">
        <v>32</v>
      </c>
      <c r="J855" s="14">
        <v>0.06</v>
      </c>
      <c r="K855" s="11">
        <v>2</v>
      </c>
      <c r="L855" s="11" t="s">
        <v>33</v>
      </c>
      <c r="M855" s="11">
        <v>5</v>
      </c>
      <c r="N855" s="15">
        <v>44928</v>
      </c>
      <c r="O855" s="16" t="s">
        <v>4891</v>
      </c>
      <c r="P855" s="16" t="s">
        <v>5059</v>
      </c>
      <c r="Q855" s="16" t="s">
        <v>5060</v>
      </c>
      <c r="R855" s="16"/>
      <c r="S855" s="16"/>
      <c r="T855" s="16"/>
      <c r="U855" s="16"/>
      <c r="V855" s="16">
        <f>VALUE(SUBSTITUTE(Table2[[#This Row],[Progress (%)]],"%",""))</f>
        <v>0.06</v>
      </c>
      <c r="W855" s="28">
        <f>IF(Table2[[#This Row],[Progress]]&lt;1,Table2[[#This Row],[Progress]]*100,Table2[[#This Row],[Progress]])</f>
        <v>6</v>
      </c>
      <c r="X855" s="28" t="str">
        <f>Table2[[#This Row],[Column8]]&amp;"%"</f>
        <v>6%</v>
      </c>
      <c r="Y855" s="16">
        <f t="shared" si="212"/>
        <v>4</v>
      </c>
      <c r="Z8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55" s="11" t="str">
        <f>SUBSTITUTE(Table2[[#This Row],[Time_Spent (hrs)]],"mins","")</f>
        <v>2</v>
      </c>
      <c r="AB855" s="41" t="str">
        <f>AA855</f>
        <v>2</v>
      </c>
    </row>
    <row r="856" spans="1:28" ht="22.2" customHeight="1" x14ac:dyDescent="0.25">
      <c r="A856" s="11" t="s">
        <v>2066</v>
      </c>
      <c r="B856" s="11" t="s">
        <v>3672</v>
      </c>
      <c r="C856" s="11" t="s">
        <v>2067</v>
      </c>
      <c r="D856" s="11" t="s">
        <v>69</v>
      </c>
      <c r="E856" s="11" t="s">
        <v>56</v>
      </c>
      <c r="F856" s="18">
        <f>32</f>
        <v>32</v>
      </c>
      <c r="G856" s="13">
        <v>45450</v>
      </c>
      <c r="H856" s="11" t="s">
        <v>156</v>
      </c>
      <c r="I856" s="11" t="s">
        <v>98</v>
      </c>
      <c r="J856" s="14">
        <v>0.73</v>
      </c>
      <c r="K856" s="11" t="s">
        <v>50</v>
      </c>
      <c r="L856" s="11" t="s">
        <v>33</v>
      </c>
      <c r="M856" s="11">
        <v>5</v>
      </c>
      <c r="N856" s="15">
        <v>45479</v>
      </c>
      <c r="O856" s="16" t="s">
        <v>5061</v>
      </c>
      <c r="P856" s="16" t="s">
        <v>5062</v>
      </c>
      <c r="Q856" s="16" t="s">
        <v>4830</v>
      </c>
      <c r="R856" s="16"/>
      <c r="S856" s="16"/>
      <c r="T856" s="16"/>
      <c r="U856" s="16"/>
      <c r="V856" s="16">
        <f>VALUE(SUBSTITUTE(Table2[[#This Row],[Progress (%)]],"%",""))</f>
        <v>0.73</v>
      </c>
      <c r="W856" s="28">
        <f>IF(Table2[[#This Row],[Progress]]&lt;1,Table2[[#This Row],[Progress]]*100,Table2[[#This Row],[Progress]])</f>
        <v>73</v>
      </c>
      <c r="X856" s="28" t="str">
        <f>Table2[[#This Row],[Column8]]&amp;"%"</f>
        <v>73%</v>
      </c>
      <c r="Y856" s="16">
        <f t="shared" si="212"/>
        <v>4</v>
      </c>
      <c r="Z8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56" s="11" t="str">
        <f>SUBSTITUTE(Table2[[#This Row],[Time_Spent (hrs)]],"minutes","")</f>
        <v xml:space="preserve">120 </v>
      </c>
      <c r="AB856" s="41">
        <f t="shared" ref="AB856:AB863" si="216">AA856/60</f>
        <v>2</v>
      </c>
    </row>
    <row r="857" spans="1:28" ht="22.2" customHeight="1" x14ac:dyDescent="0.25">
      <c r="A857" s="11" t="s">
        <v>2068</v>
      </c>
      <c r="B857" s="11" t="s">
        <v>3673</v>
      </c>
      <c r="C857" s="11" t="s">
        <v>2069</v>
      </c>
      <c r="D857" s="11" t="s">
        <v>69</v>
      </c>
      <c r="E857" s="11" t="s">
        <v>23</v>
      </c>
      <c r="F857" s="12">
        <v>37</v>
      </c>
      <c r="G857" s="13" t="s">
        <v>2070</v>
      </c>
      <c r="H857" s="11" t="s">
        <v>111</v>
      </c>
      <c r="I857" s="11" t="s">
        <v>98</v>
      </c>
      <c r="J857" s="14">
        <v>0.28999999999999998</v>
      </c>
      <c r="K857" s="11">
        <v>45</v>
      </c>
      <c r="L857" s="11" t="s">
        <v>27</v>
      </c>
      <c r="M857" s="17"/>
      <c r="N857" s="15">
        <v>45187</v>
      </c>
      <c r="O857" s="16" t="s">
        <v>4647</v>
      </c>
      <c r="P857" s="16" t="s">
        <v>4648</v>
      </c>
      <c r="Q857" s="16" t="s">
        <v>4637</v>
      </c>
      <c r="R857" s="16" t="s">
        <v>5043</v>
      </c>
      <c r="S857" s="16"/>
      <c r="T857" s="16"/>
      <c r="U857" s="16"/>
      <c r="V857" s="16">
        <f>VALUE(SUBSTITUTE(Table2[[#This Row],[Progress (%)]],"%",""))</f>
        <v>0.28999999999999998</v>
      </c>
      <c r="W857" s="28">
        <f>IF(Table2[[#This Row],[Progress]]&lt;1,Table2[[#This Row],[Progress]]*100,Table2[[#This Row],[Progress]])</f>
        <v>28.999999999999996</v>
      </c>
      <c r="X857" s="28" t="str">
        <f>Table2[[#This Row],[Column8]]&amp;"%"</f>
        <v>29%</v>
      </c>
      <c r="Y857" s="16">
        <f t="shared" si="212"/>
        <v>5</v>
      </c>
      <c r="Z8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57" s="11" t="str">
        <f>SUBSTITUTE(Table2[[#This Row],[Time_Spent (hrs)]],"mins","")</f>
        <v>45</v>
      </c>
      <c r="AB857" s="41">
        <f t="shared" si="216"/>
        <v>0.75</v>
      </c>
    </row>
    <row r="858" spans="1:28" ht="22.2" customHeight="1" x14ac:dyDescent="0.25">
      <c r="A858" s="11" t="s">
        <v>2071</v>
      </c>
      <c r="B858" s="11" t="s">
        <v>3674</v>
      </c>
      <c r="C858" s="11" t="s">
        <v>2072</v>
      </c>
      <c r="D858" s="11" t="s">
        <v>69</v>
      </c>
      <c r="E858" s="11" t="s">
        <v>41</v>
      </c>
      <c r="F858" s="12">
        <v>34</v>
      </c>
      <c r="G858" s="13" t="s">
        <v>449</v>
      </c>
      <c r="H858" s="11" t="s">
        <v>66</v>
      </c>
      <c r="I858" s="11" t="s">
        <v>26</v>
      </c>
      <c r="J858" s="14">
        <v>0.03</v>
      </c>
      <c r="K858" s="11" t="s">
        <v>50</v>
      </c>
      <c r="L858" s="11" t="s">
        <v>27</v>
      </c>
      <c r="M858" s="11">
        <v>3</v>
      </c>
      <c r="N858" s="15">
        <v>45322</v>
      </c>
      <c r="O858" s="16"/>
      <c r="P858" s="16"/>
      <c r="Q858" s="16"/>
      <c r="R858" s="16"/>
      <c r="S858" s="16"/>
      <c r="T858" s="16"/>
      <c r="U858" s="16"/>
      <c r="V858" s="16">
        <f>VALUE(SUBSTITUTE(Table2[[#This Row],[Progress (%)]],"%",""))</f>
        <v>0.03</v>
      </c>
      <c r="W858" s="28">
        <f>IF(Table2[[#This Row],[Progress]]&lt;1,Table2[[#This Row],[Progress]]*100,Table2[[#This Row],[Progress]])</f>
        <v>3</v>
      </c>
      <c r="X858" s="28" t="str">
        <f>Table2[[#This Row],[Column8]]&amp;"%"</f>
        <v>3%</v>
      </c>
      <c r="Y858" s="16">
        <f t="shared" si="212"/>
        <v>1</v>
      </c>
      <c r="Z8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58" s="11" t="str">
        <f>SUBSTITUTE(Table2[[#This Row],[Time_Spent (hrs)]],"minutes","")</f>
        <v xml:space="preserve">120 </v>
      </c>
      <c r="AB858" s="41">
        <f t="shared" si="216"/>
        <v>2</v>
      </c>
    </row>
    <row r="859" spans="1:28" ht="22.2" customHeight="1" x14ac:dyDescent="0.25">
      <c r="A859" s="11" t="s">
        <v>2073</v>
      </c>
      <c r="B859" s="11" t="s">
        <v>3675</v>
      </c>
      <c r="C859" s="11" t="s">
        <v>2074</v>
      </c>
      <c r="D859" s="11" t="s">
        <v>69</v>
      </c>
      <c r="E859" s="11" t="s">
        <v>56</v>
      </c>
      <c r="F859" s="12">
        <v>29</v>
      </c>
      <c r="G859" s="13">
        <v>45028</v>
      </c>
      <c r="H859" s="11" t="s">
        <v>37</v>
      </c>
      <c r="I859" s="11" t="s">
        <v>19</v>
      </c>
      <c r="J859" s="14">
        <v>0.63</v>
      </c>
      <c r="K859" s="11" t="s">
        <v>50</v>
      </c>
      <c r="L859" s="11" t="s">
        <v>33</v>
      </c>
      <c r="M859" s="11">
        <v>3</v>
      </c>
      <c r="N859" s="15">
        <v>45264</v>
      </c>
      <c r="O859" s="16" t="s">
        <v>4700</v>
      </c>
      <c r="P859" s="16"/>
      <c r="Q859" s="16"/>
      <c r="R859" s="16"/>
      <c r="S859" s="16"/>
      <c r="T859" s="16"/>
      <c r="U859" s="16"/>
      <c r="V859" s="16">
        <f>VALUE(SUBSTITUTE(Table2[[#This Row],[Progress (%)]],"%",""))</f>
        <v>0.63</v>
      </c>
      <c r="W859" s="28">
        <f>IF(Table2[[#This Row],[Progress]]&lt;1,Table2[[#This Row],[Progress]]*100,Table2[[#This Row],[Progress]])</f>
        <v>63</v>
      </c>
      <c r="X859" s="28" t="str">
        <f>Table2[[#This Row],[Column8]]&amp;"%"</f>
        <v>63%</v>
      </c>
      <c r="Y859" s="16">
        <f t="shared" si="212"/>
        <v>2</v>
      </c>
      <c r="Z8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859" s="11" t="str">
        <f>SUBSTITUTE(Table2[[#This Row],[Time_Spent (hrs)]],"minutes","")</f>
        <v xml:space="preserve">120 </v>
      </c>
      <c r="AB859" s="41">
        <f t="shared" si="216"/>
        <v>2</v>
      </c>
    </row>
    <row r="860" spans="1:28" ht="22.2" customHeight="1" x14ac:dyDescent="0.25">
      <c r="A860" s="11" t="s">
        <v>2075</v>
      </c>
      <c r="B860" s="11" t="s">
        <v>3676</v>
      </c>
      <c r="C860" s="11" t="s">
        <v>2076</v>
      </c>
      <c r="D860" s="11" t="s">
        <v>16</v>
      </c>
      <c r="E860" s="11" t="s">
        <v>23</v>
      </c>
      <c r="F860" s="18">
        <f>32</f>
        <v>32</v>
      </c>
      <c r="G860" s="13" t="s">
        <v>1023</v>
      </c>
      <c r="H860" s="11" t="s">
        <v>198</v>
      </c>
      <c r="I860" s="11" t="s">
        <v>19</v>
      </c>
      <c r="J860" s="14">
        <v>0.57999999999999996</v>
      </c>
      <c r="K860" s="11">
        <v>45</v>
      </c>
      <c r="L860" s="11" t="s">
        <v>33</v>
      </c>
      <c r="M860" s="17"/>
      <c r="N860" s="15">
        <v>45672</v>
      </c>
      <c r="O860" s="16" t="s">
        <v>4016</v>
      </c>
      <c r="P860" s="16" t="s">
        <v>4816</v>
      </c>
      <c r="Q860" s="16"/>
      <c r="R860" s="16"/>
      <c r="S860" s="16"/>
      <c r="T860" s="16"/>
      <c r="U860" s="16"/>
      <c r="V860" s="16">
        <f>VALUE(SUBSTITUTE(Table2[[#This Row],[Progress (%)]],"%",""))</f>
        <v>0.57999999999999996</v>
      </c>
      <c r="W860" s="28">
        <f>IF(Table2[[#This Row],[Progress]]&lt;1,Table2[[#This Row],[Progress]]*100,Table2[[#This Row],[Progress]])</f>
        <v>57.999999999999993</v>
      </c>
      <c r="X860" s="28" t="str">
        <f>Table2[[#This Row],[Column8]]&amp;"%"</f>
        <v>58%</v>
      </c>
      <c r="Y860" s="16">
        <f t="shared" si="212"/>
        <v>3</v>
      </c>
      <c r="Z8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60" s="11" t="str">
        <f>SUBSTITUTE(Table2[[#This Row],[Time_Spent (hrs)]],"mins","")</f>
        <v>45</v>
      </c>
      <c r="AB860" s="41">
        <f t="shared" si="216"/>
        <v>0.75</v>
      </c>
    </row>
    <row r="861" spans="1:28" ht="22.2" customHeight="1" x14ac:dyDescent="0.25">
      <c r="A861" s="11" t="s">
        <v>2077</v>
      </c>
      <c r="B861" s="11" t="s">
        <v>3677</v>
      </c>
      <c r="C861" s="11" t="s">
        <v>2078</v>
      </c>
      <c r="D861" s="11" t="s">
        <v>16</v>
      </c>
      <c r="E861" s="11" t="s">
        <v>41</v>
      </c>
      <c r="F861" s="18">
        <f>32</f>
        <v>32</v>
      </c>
      <c r="G861" s="13">
        <v>45546</v>
      </c>
      <c r="H861" s="11" t="s">
        <v>53</v>
      </c>
      <c r="I861" s="11" t="s">
        <v>26</v>
      </c>
      <c r="J861" s="14">
        <v>0.8</v>
      </c>
      <c r="K861" s="11">
        <v>45</v>
      </c>
      <c r="L861" s="11" t="s">
        <v>33</v>
      </c>
      <c r="M861" s="11">
        <v>1</v>
      </c>
      <c r="N861" s="15">
        <v>45605</v>
      </c>
      <c r="O861" s="16" t="s">
        <v>4666</v>
      </c>
      <c r="P861" s="16" t="s">
        <v>4964</v>
      </c>
      <c r="Q861" s="16" t="s">
        <v>5063</v>
      </c>
      <c r="R861" s="16"/>
      <c r="S861" s="16"/>
      <c r="T861" s="16"/>
      <c r="U861" s="16"/>
      <c r="V861" s="16">
        <f>VALUE(SUBSTITUTE(Table2[[#This Row],[Progress (%)]],"%",""))</f>
        <v>0.8</v>
      </c>
      <c r="W861" s="28">
        <f>IF(Table2[[#This Row],[Progress]]&lt;1,Table2[[#This Row],[Progress]]*100,Table2[[#This Row],[Progress]])</f>
        <v>80</v>
      </c>
      <c r="X861" s="28" t="str">
        <f>Table2[[#This Row],[Column8]]&amp;"%"</f>
        <v>80%</v>
      </c>
      <c r="Y861" s="16">
        <f t="shared" si="212"/>
        <v>4</v>
      </c>
      <c r="Z8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61" s="11" t="str">
        <f>SUBSTITUTE(Table2[[#This Row],[Time_Spent (hrs)]],"mins","")</f>
        <v>45</v>
      </c>
      <c r="AB861" s="41">
        <f t="shared" si="216"/>
        <v>0.75</v>
      </c>
    </row>
    <row r="862" spans="1:28" ht="22.2" customHeight="1" x14ac:dyDescent="0.25">
      <c r="A862" s="11" t="s">
        <v>2079</v>
      </c>
      <c r="B862" s="11" t="s">
        <v>3678</v>
      </c>
      <c r="C862" s="11" t="s">
        <v>2080</v>
      </c>
      <c r="D862" s="11" t="s">
        <v>16</v>
      </c>
      <c r="E862" s="11" t="s">
        <v>23</v>
      </c>
      <c r="F862" s="12">
        <f>32</f>
        <v>32</v>
      </c>
      <c r="G862" s="13">
        <v>45445</v>
      </c>
      <c r="H862" s="11" t="s">
        <v>111</v>
      </c>
      <c r="I862" s="11" t="s">
        <v>98</v>
      </c>
      <c r="J862" s="14">
        <v>0.23</v>
      </c>
      <c r="K862" s="11" t="s">
        <v>20</v>
      </c>
      <c r="L862" s="11" t="s">
        <v>27</v>
      </c>
      <c r="M862" s="17"/>
      <c r="N862" s="15">
        <v>45328</v>
      </c>
      <c r="O862" s="16" t="s">
        <v>4957</v>
      </c>
      <c r="P862" s="16" t="s">
        <v>4883</v>
      </c>
      <c r="Q862" s="16" t="s">
        <v>4884</v>
      </c>
      <c r="R862" s="16" t="s">
        <v>4720</v>
      </c>
      <c r="S862" s="16" t="s">
        <v>4721</v>
      </c>
      <c r="T862" s="16" t="s">
        <v>4722</v>
      </c>
      <c r="U862" s="16" t="s">
        <v>4723</v>
      </c>
      <c r="V862" s="16">
        <f>VALUE(SUBSTITUTE(Table2[[#This Row],[Progress (%)]],"%",""))</f>
        <v>0.23</v>
      </c>
      <c r="W862" s="28">
        <f>IF(Table2[[#This Row],[Progress]]&lt;1,Table2[[#This Row],[Progress]]*100,Table2[[#This Row],[Progress]])</f>
        <v>23</v>
      </c>
      <c r="X862" s="28" t="str">
        <f>Table2[[#This Row],[Column8]]&amp;"%"</f>
        <v>23%</v>
      </c>
      <c r="Y862" s="16">
        <f t="shared" si="212"/>
        <v>8</v>
      </c>
      <c r="Z8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62" s="11" t="str">
        <f>SUBSTITUTE(Table2[[#This Row],[Time_Spent (hrs)]],"mins","")</f>
        <v xml:space="preserve">90 </v>
      </c>
      <c r="AB862" s="41">
        <f t="shared" si="216"/>
        <v>1.5</v>
      </c>
    </row>
    <row r="863" spans="1:28" ht="22.2" customHeight="1" x14ac:dyDescent="0.25">
      <c r="A863" s="11" t="s">
        <v>2081</v>
      </c>
      <c r="B863" s="11" t="s">
        <v>3679</v>
      </c>
      <c r="C863" s="11" t="s">
        <v>2082</v>
      </c>
      <c r="D863" s="11" t="s">
        <v>69</v>
      </c>
      <c r="E863" s="11" t="s">
        <v>64</v>
      </c>
      <c r="F863" s="18">
        <f>32</f>
        <v>32</v>
      </c>
      <c r="G863" s="13" t="s">
        <v>1678</v>
      </c>
      <c r="H863" s="11" t="s">
        <v>104</v>
      </c>
      <c r="I863" s="11" t="s">
        <v>47</v>
      </c>
      <c r="J863" s="14">
        <v>0.9</v>
      </c>
      <c r="K863" s="11">
        <v>45</v>
      </c>
      <c r="L863" s="11" t="s">
        <v>33</v>
      </c>
      <c r="M863" s="11">
        <v>2</v>
      </c>
      <c r="N863" s="15">
        <v>45244</v>
      </c>
      <c r="O863" s="16" t="s">
        <v>4490</v>
      </c>
      <c r="P863" s="16" t="s">
        <v>4726</v>
      </c>
      <c r="Q863" s="16" t="s">
        <v>4727</v>
      </c>
      <c r="R863" s="16" t="s">
        <v>4728</v>
      </c>
      <c r="S863" s="16" t="s">
        <v>5045</v>
      </c>
      <c r="T863" s="16" t="s">
        <v>5046</v>
      </c>
      <c r="U863" s="16" t="s">
        <v>4913</v>
      </c>
      <c r="V863" s="16">
        <f>VALUE(SUBSTITUTE(Table2[[#This Row],[Progress (%)]],"%",""))</f>
        <v>0.9</v>
      </c>
      <c r="W863" s="28">
        <f>IF(Table2[[#This Row],[Progress]]&lt;1,Table2[[#This Row],[Progress]]*100,Table2[[#This Row],[Progress]])</f>
        <v>90</v>
      </c>
      <c r="X863" s="28" t="str">
        <f>Table2[[#This Row],[Column8]]&amp;"%"</f>
        <v>90%</v>
      </c>
      <c r="Y863" s="16">
        <f t="shared" si="212"/>
        <v>8</v>
      </c>
      <c r="Z8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63" s="11" t="str">
        <f>SUBSTITUTE(Table2[[#This Row],[Time_Spent (hrs)]],"mins","")</f>
        <v>45</v>
      </c>
      <c r="AB863" s="41">
        <f t="shared" si="216"/>
        <v>0.75</v>
      </c>
    </row>
    <row r="864" spans="1:28" ht="22.2" customHeight="1" x14ac:dyDescent="0.25">
      <c r="A864" s="11" t="s">
        <v>2083</v>
      </c>
      <c r="B864" s="11" t="s">
        <v>3680</v>
      </c>
      <c r="C864" s="11" t="s">
        <v>2084</v>
      </c>
      <c r="D864" s="11" t="s">
        <v>16</v>
      </c>
      <c r="E864" s="11" t="s">
        <v>36</v>
      </c>
      <c r="F864" s="12">
        <v>21</v>
      </c>
      <c r="G864" s="13">
        <v>44961</v>
      </c>
      <c r="H864" s="11" t="s">
        <v>111</v>
      </c>
      <c r="I864" s="11" t="s">
        <v>98</v>
      </c>
      <c r="J864" s="14">
        <v>0.62</v>
      </c>
      <c r="K864" s="11">
        <v>2</v>
      </c>
      <c r="L864" s="11" t="s">
        <v>27</v>
      </c>
      <c r="M864" s="11">
        <v>6</v>
      </c>
      <c r="N864" s="15">
        <v>45018</v>
      </c>
      <c r="O864" s="16" t="s">
        <v>4500</v>
      </c>
      <c r="P864" s="16" t="s">
        <v>4501</v>
      </c>
      <c r="Q864" s="16" t="s">
        <v>4469</v>
      </c>
      <c r="R864" s="16"/>
      <c r="S864" s="16"/>
      <c r="T864" s="16"/>
      <c r="U864" s="16"/>
      <c r="V864" s="16">
        <f>VALUE(SUBSTITUTE(Table2[[#This Row],[Progress (%)]],"%",""))</f>
        <v>0.62</v>
      </c>
      <c r="W864" s="28">
        <f>IF(Table2[[#This Row],[Progress]]&lt;1,Table2[[#This Row],[Progress]]*100,Table2[[#This Row],[Progress]])</f>
        <v>62</v>
      </c>
      <c r="X864" s="28" t="str">
        <f>Table2[[#This Row],[Column8]]&amp;"%"</f>
        <v>62%</v>
      </c>
      <c r="Y864" s="16">
        <f t="shared" si="212"/>
        <v>4</v>
      </c>
      <c r="Z8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864" s="11" t="str">
        <f>SUBSTITUTE(Table2[[#This Row],[Time_Spent (hrs)]],"mins","")</f>
        <v>2</v>
      </c>
      <c r="AB864" s="41" t="str">
        <f>AA864</f>
        <v>2</v>
      </c>
    </row>
    <row r="865" spans="1:28" ht="22.2" customHeight="1" x14ac:dyDescent="0.25">
      <c r="A865" s="11" t="s">
        <v>2085</v>
      </c>
      <c r="B865" s="11" t="s">
        <v>3681</v>
      </c>
      <c r="C865" s="11" t="s">
        <v>2086</v>
      </c>
      <c r="D865" s="11" t="s">
        <v>16</v>
      </c>
      <c r="E865" s="11" t="s">
        <v>23</v>
      </c>
      <c r="F865" s="18">
        <f>32</f>
        <v>32</v>
      </c>
      <c r="G865" s="13">
        <v>45261</v>
      </c>
      <c r="H865" s="11" t="s">
        <v>46</v>
      </c>
      <c r="I865" s="11" t="s">
        <v>47</v>
      </c>
      <c r="J865" s="14">
        <v>0.14000000000000001</v>
      </c>
      <c r="K865" s="11" t="s">
        <v>20</v>
      </c>
      <c r="L865" s="11" t="s">
        <v>33</v>
      </c>
      <c r="M865" s="11">
        <v>2</v>
      </c>
      <c r="N865" s="15">
        <v>44938</v>
      </c>
      <c r="O865" s="16" t="s">
        <v>5000</v>
      </c>
      <c r="P865" s="16" t="s">
        <v>5001</v>
      </c>
      <c r="Q865" s="16" t="s">
        <v>5002</v>
      </c>
      <c r="R865" s="16" t="s">
        <v>5003</v>
      </c>
      <c r="S865" s="16" t="s">
        <v>5020</v>
      </c>
      <c r="T865" s="16"/>
      <c r="U865" s="16"/>
      <c r="V865" s="16">
        <f>VALUE(SUBSTITUTE(Table2[[#This Row],[Progress (%)]],"%",""))</f>
        <v>0.14000000000000001</v>
      </c>
      <c r="W865" s="28">
        <f>IF(Table2[[#This Row],[Progress]]&lt;1,Table2[[#This Row],[Progress]]*100,Table2[[#This Row],[Progress]])</f>
        <v>14.000000000000002</v>
      </c>
      <c r="X865" s="28" t="str">
        <f>Table2[[#This Row],[Column8]]&amp;"%"</f>
        <v>14%</v>
      </c>
      <c r="Y865" s="16">
        <f t="shared" si="212"/>
        <v>6</v>
      </c>
      <c r="Z8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65" s="11" t="str">
        <f>SUBSTITUTE(Table2[[#This Row],[Time_Spent (hrs)]],"mins","")</f>
        <v xml:space="preserve">90 </v>
      </c>
      <c r="AB865" s="41">
        <f>AA865/60</f>
        <v>1.5</v>
      </c>
    </row>
    <row r="866" spans="1:28" ht="22.2" customHeight="1" x14ac:dyDescent="0.25">
      <c r="A866" s="11" t="s">
        <v>2087</v>
      </c>
      <c r="B866" s="11" t="s">
        <v>3682</v>
      </c>
      <c r="C866" s="11" t="s">
        <v>2088</v>
      </c>
      <c r="D866" s="11" t="s">
        <v>69</v>
      </c>
      <c r="E866" s="11" t="s">
        <v>23</v>
      </c>
      <c r="F866" s="18">
        <f>32</f>
        <v>32</v>
      </c>
      <c r="G866" s="13">
        <v>45812</v>
      </c>
      <c r="H866" s="11" t="s">
        <v>79</v>
      </c>
      <c r="I866" s="11" t="s">
        <v>47</v>
      </c>
      <c r="J866" s="14">
        <v>0.37</v>
      </c>
      <c r="K866" s="11" t="s">
        <v>38</v>
      </c>
      <c r="L866" s="11" t="s">
        <v>27</v>
      </c>
      <c r="M866" s="11">
        <v>3</v>
      </c>
      <c r="N866" s="15">
        <v>45753</v>
      </c>
      <c r="O866" s="16" t="s">
        <v>4834</v>
      </c>
      <c r="P866" s="16" t="s">
        <v>4835</v>
      </c>
      <c r="Q866" s="16" t="s">
        <v>4836</v>
      </c>
      <c r="R866" s="16" t="s">
        <v>4837</v>
      </c>
      <c r="S866" s="16" t="s">
        <v>4838</v>
      </c>
      <c r="T866" s="16" t="s">
        <v>5064</v>
      </c>
      <c r="U866" s="16"/>
      <c r="V866" s="16">
        <f>VALUE(SUBSTITUTE(Table2[[#This Row],[Progress (%)]],"%",""))</f>
        <v>0.37</v>
      </c>
      <c r="W866" s="28">
        <f>IF(Table2[[#This Row],[Progress]]&lt;1,Table2[[#This Row],[Progress]]*100,Table2[[#This Row],[Progress]])</f>
        <v>37</v>
      </c>
      <c r="X866" s="28" t="str">
        <f>Table2[[#This Row],[Column8]]&amp;"%"</f>
        <v>37%</v>
      </c>
      <c r="Y866" s="16">
        <f t="shared" si="212"/>
        <v>7</v>
      </c>
      <c r="Z8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66" s="11" t="str">
        <f>SUBSTITUTE(Table2[[#This Row],[Time_Spent (hrs)]],"hour","")</f>
        <v xml:space="preserve">1 </v>
      </c>
      <c r="AB866" s="41" t="str">
        <f>AA866</f>
        <v xml:space="preserve">1 </v>
      </c>
    </row>
    <row r="867" spans="1:28" ht="22.2" customHeight="1" x14ac:dyDescent="0.25">
      <c r="A867" s="11" t="s">
        <v>2089</v>
      </c>
      <c r="B867" s="11" t="s">
        <v>3683</v>
      </c>
      <c r="C867" s="11" t="s">
        <v>2090</v>
      </c>
      <c r="D867" s="11" t="s">
        <v>69</v>
      </c>
      <c r="E867" s="11" t="s">
        <v>36</v>
      </c>
      <c r="F867" s="18">
        <f>32</f>
        <v>32</v>
      </c>
      <c r="G867" s="13" t="s">
        <v>344</v>
      </c>
      <c r="H867" s="11" t="s">
        <v>46</v>
      </c>
      <c r="I867" s="11" t="s">
        <v>47</v>
      </c>
      <c r="J867" s="14">
        <v>0.06</v>
      </c>
      <c r="K867" s="11" t="s">
        <v>50</v>
      </c>
      <c r="L867" s="11" t="s">
        <v>33</v>
      </c>
      <c r="M867" s="11">
        <v>3</v>
      </c>
      <c r="N867" s="15">
        <v>45153</v>
      </c>
      <c r="O867" s="16" t="s">
        <v>4033</v>
      </c>
      <c r="P867" s="16" t="s">
        <v>4034</v>
      </c>
      <c r="Q867" s="16" t="s">
        <v>4035</v>
      </c>
      <c r="R867" s="16" t="s">
        <v>4036</v>
      </c>
      <c r="S867" s="16" t="s">
        <v>4037</v>
      </c>
      <c r="T867" s="16" t="s">
        <v>4038</v>
      </c>
      <c r="U867" s="16" t="s">
        <v>4672</v>
      </c>
      <c r="V867" s="16">
        <f>VALUE(SUBSTITUTE(Table2[[#This Row],[Progress (%)]],"%",""))</f>
        <v>0.06</v>
      </c>
      <c r="W867" s="28">
        <f>IF(Table2[[#This Row],[Progress]]&lt;1,Table2[[#This Row],[Progress]]*100,Table2[[#This Row],[Progress]])</f>
        <v>6</v>
      </c>
      <c r="X867" s="28" t="str">
        <f>Table2[[#This Row],[Column8]]&amp;"%"</f>
        <v>6%</v>
      </c>
      <c r="Y867" s="16">
        <f t="shared" si="212"/>
        <v>8</v>
      </c>
      <c r="Z8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67" s="11" t="str">
        <f>SUBSTITUTE(Table2[[#This Row],[Time_Spent (hrs)]],"minutes","")</f>
        <v xml:space="preserve">120 </v>
      </c>
      <c r="AB867" s="41">
        <f t="shared" ref="AB867:AB869" si="217">AA867/60</f>
        <v>2</v>
      </c>
    </row>
    <row r="868" spans="1:28" ht="22.2" customHeight="1" x14ac:dyDescent="0.25">
      <c r="A868" s="11" t="s">
        <v>2091</v>
      </c>
      <c r="B868" s="11" t="s">
        <v>3684</v>
      </c>
      <c r="C868" s="11" t="s">
        <v>2092</v>
      </c>
      <c r="D868" s="11" t="s">
        <v>69</v>
      </c>
      <c r="E868" s="11" t="s">
        <v>56</v>
      </c>
      <c r="F868" s="12">
        <f>32</f>
        <v>32</v>
      </c>
      <c r="G868" s="13" t="s">
        <v>2093</v>
      </c>
      <c r="H868" s="11" t="s">
        <v>66</v>
      </c>
      <c r="I868" s="11" t="s">
        <v>26</v>
      </c>
      <c r="J868" s="14">
        <v>0.16</v>
      </c>
      <c r="K868" s="11">
        <v>45</v>
      </c>
      <c r="L868" s="11" t="s">
        <v>27</v>
      </c>
      <c r="M868" s="11">
        <v>5</v>
      </c>
      <c r="N868" s="15">
        <v>45131</v>
      </c>
      <c r="O868" s="16" t="s">
        <v>4082</v>
      </c>
      <c r="P868" s="16"/>
      <c r="Q868" s="16"/>
      <c r="R868" s="16"/>
      <c r="S868" s="16"/>
      <c r="T868" s="16"/>
      <c r="U868" s="16"/>
      <c r="V868" s="16">
        <f>VALUE(SUBSTITUTE(Table2[[#This Row],[Progress (%)]],"%",""))</f>
        <v>0.16</v>
      </c>
      <c r="W868" s="28">
        <f>IF(Table2[[#This Row],[Progress]]&lt;1,Table2[[#This Row],[Progress]]*100,Table2[[#This Row],[Progress]])</f>
        <v>16</v>
      </c>
      <c r="X868" s="28" t="str">
        <f>Table2[[#This Row],[Column8]]&amp;"%"</f>
        <v>16%</v>
      </c>
      <c r="Y868" s="16">
        <f t="shared" si="212"/>
        <v>2</v>
      </c>
      <c r="Z8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68" s="11" t="str">
        <f>SUBSTITUTE(Table2[[#This Row],[Time_Spent (hrs)]],"mins","")</f>
        <v>45</v>
      </c>
      <c r="AB868" s="41">
        <f t="shared" si="217"/>
        <v>0.75</v>
      </c>
    </row>
    <row r="869" spans="1:28" ht="22.2" customHeight="1" x14ac:dyDescent="0.25">
      <c r="A869" s="11" t="s">
        <v>2094</v>
      </c>
      <c r="B869" s="11" t="s">
        <v>3685</v>
      </c>
      <c r="C869" s="11" t="s">
        <v>2095</v>
      </c>
      <c r="D869" s="11" t="s">
        <v>69</v>
      </c>
      <c r="E869" s="11" t="s">
        <v>64</v>
      </c>
      <c r="F869" s="12">
        <v>27</v>
      </c>
      <c r="G869" s="13">
        <v>45266</v>
      </c>
      <c r="H869" s="11" t="s">
        <v>66</v>
      </c>
      <c r="I869" s="11" t="s">
        <v>26</v>
      </c>
      <c r="J869" s="14">
        <v>0.68</v>
      </c>
      <c r="K869" s="11">
        <v>45</v>
      </c>
      <c r="L869" s="11" t="s">
        <v>27</v>
      </c>
      <c r="M869" s="11">
        <v>2</v>
      </c>
      <c r="N869" s="19">
        <v>45266</v>
      </c>
      <c r="O869" s="16"/>
      <c r="P869" s="16"/>
      <c r="Q869" s="16"/>
      <c r="R869" s="16"/>
      <c r="S869" s="16"/>
      <c r="T869" s="16"/>
      <c r="U869" s="16"/>
      <c r="V869" s="16">
        <f>VALUE(SUBSTITUTE(Table2[[#This Row],[Progress (%)]],"%",""))</f>
        <v>0.68</v>
      </c>
      <c r="W869" s="28">
        <f>IF(Table2[[#This Row],[Progress]]&lt;1,Table2[[#This Row],[Progress]]*100,Table2[[#This Row],[Progress]])</f>
        <v>68</v>
      </c>
      <c r="X869" s="28" t="str">
        <f>Table2[[#This Row],[Column8]]&amp;"%"</f>
        <v>68%</v>
      </c>
      <c r="Y869" s="16">
        <f t="shared" si="212"/>
        <v>1</v>
      </c>
      <c r="Z8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869" s="11" t="str">
        <f>SUBSTITUTE(Table2[[#This Row],[Time_Spent (hrs)]],"mins","")</f>
        <v>45</v>
      </c>
      <c r="AB869" s="41">
        <f t="shared" si="217"/>
        <v>0.75</v>
      </c>
    </row>
    <row r="870" spans="1:28" ht="22.2" customHeight="1" x14ac:dyDescent="0.25">
      <c r="A870" s="11" t="s">
        <v>2096</v>
      </c>
      <c r="B870" s="11" t="s">
        <v>3686</v>
      </c>
      <c r="C870" s="11" t="s">
        <v>2097</v>
      </c>
      <c r="D870" s="11" t="s">
        <v>69</v>
      </c>
      <c r="E870" s="11" t="s">
        <v>41</v>
      </c>
      <c r="F870" s="12">
        <v>19</v>
      </c>
      <c r="G870" s="13" t="s">
        <v>2098</v>
      </c>
      <c r="H870" s="11" t="s">
        <v>104</v>
      </c>
      <c r="I870" s="11" t="s">
        <v>47</v>
      </c>
      <c r="J870" s="14">
        <v>0.02</v>
      </c>
      <c r="K870" s="11">
        <v>1.5</v>
      </c>
      <c r="L870" s="11" t="s">
        <v>27</v>
      </c>
      <c r="M870" s="11">
        <v>6</v>
      </c>
      <c r="N870" s="15">
        <v>45347</v>
      </c>
      <c r="O870" s="16" t="s">
        <v>4881</v>
      </c>
      <c r="P870" s="16" t="s">
        <v>4063</v>
      </c>
      <c r="Q870" s="16" t="s">
        <v>4882</v>
      </c>
      <c r="R870" s="16"/>
      <c r="S870" s="16"/>
      <c r="T870" s="16"/>
      <c r="U870" s="16"/>
      <c r="V870" s="16">
        <f>VALUE(SUBSTITUTE(Table2[[#This Row],[Progress (%)]],"%",""))</f>
        <v>0.02</v>
      </c>
      <c r="W870" s="28">
        <f>IF(Table2[[#This Row],[Progress]]&lt;1,Table2[[#This Row],[Progress]]*100,Table2[[#This Row],[Progress]])</f>
        <v>2</v>
      </c>
      <c r="X870" s="28" t="str">
        <f>Table2[[#This Row],[Column8]]&amp;"%"</f>
        <v>2%</v>
      </c>
      <c r="Y870" s="16">
        <f t="shared" si="212"/>
        <v>4</v>
      </c>
      <c r="Z8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870" s="11" t="str">
        <f>SUBSTITUTE(Table2[[#This Row],[Time_Spent (hrs)]],"mins","")</f>
        <v>1.5</v>
      </c>
      <c r="AB870" s="41" t="str">
        <f t="shared" ref="AB870:AB874" si="218">AA870</f>
        <v>1.5</v>
      </c>
    </row>
    <row r="871" spans="1:28" ht="22.2" customHeight="1" x14ac:dyDescent="0.25">
      <c r="A871" s="11" t="s">
        <v>2099</v>
      </c>
      <c r="B871" s="11" t="s">
        <v>3687</v>
      </c>
      <c r="C871" s="11" t="s">
        <v>2100</v>
      </c>
      <c r="D871" s="11" t="s">
        <v>69</v>
      </c>
      <c r="E871" s="11" t="s">
        <v>36</v>
      </c>
      <c r="F871" s="12">
        <v>45</v>
      </c>
      <c r="G871" s="13">
        <v>45484</v>
      </c>
      <c r="H871" s="11" t="s">
        <v>97</v>
      </c>
      <c r="I871" s="11" t="s">
        <v>98</v>
      </c>
      <c r="J871" s="14">
        <v>0.15</v>
      </c>
      <c r="K871" s="11">
        <v>1.5</v>
      </c>
      <c r="L871" s="11" t="s">
        <v>27</v>
      </c>
      <c r="M871" s="11">
        <v>6</v>
      </c>
      <c r="N871" s="15">
        <v>45603</v>
      </c>
      <c r="O871" s="16" t="s">
        <v>4743</v>
      </c>
      <c r="P871" s="16" t="s">
        <v>4744</v>
      </c>
      <c r="Q871" s="16" t="s">
        <v>4745</v>
      </c>
      <c r="R871" s="16"/>
      <c r="S871" s="16"/>
      <c r="T871" s="16"/>
      <c r="U871" s="16"/>
      <c r="V871" s="16">
        <f>VALUE(SUBSTITUTE(Table2[[#This Row],[Progress (%)]],"%",""))</f>
        <v>0.15</v>
      </c>
      <c r="W871" s="28">
        <f>IF(Table2[[#This Row],[Progress]]&lt;1,Table2[[#This Row],[Progress]]*100,Table2[[#This Row],[Progress]])</f>
        <v>15</v>
      </c>
      <c r="X871" s="28" t="str">
        <f>Table2[[#This Row],[Column8]]&amp;"%"</f>
        <v>15%</v>
      </c>
      <c r="Y871" s="16">
        <f t="shared" si="212"/>
        <v>4</v>
      </c>
      <c r="Z8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871" s="11" t="str">
        <f>SUBSTITUTE(Table2[[#This Row],[Time_Spent (hrs)]],"mins","")</f>
        <v>1.5</v>
      </c>
      <c r="AB871" s="41" t="str">
        <f t="shared" si="218"/>
        <v>1.5</v>
      </c>
    </row>
    <row r="872" spans="1:28" ht="22.2" customHeight="1" x14ac:dyDescent="0.25">
      <c r="A872" s="11" t="s">
        <v>2101</v>
      </c>
      <c r="B872" s="11" t="s">
        <v>3688</v>
      </c>
      <c r="C872" s="11" t="s">
        <v>2102</v>
      </c>
      <c r="D872" s="11" t="s">
        <v>69</v>
      </c>
      <c r="E872" s="11" t="s">
        <v>64</v>
      </c>
      <c r="F872" s="12">
        <f>32</f>
        <v>32</v>
      </c>
      <c r="G872" s="13" t="s">
        <v>2103</v>
      </c>
      <c r="H872" s="11" t="s">
        <v>104</v>
      </c>
      <c r="I872" s="11" t="s">
        <v>47</v>
      </c>
      <c r="J872" s="14">
        <v>0.77</v>
      </c>
      <c r="K872" s="11" t="s">
        <v>38</v>
      </c>
      <c r="L872" s="11" t="s">
        <v>27</v>
      </c>
      <c r="M872" s="11">
        <v>2</v>
      </c>
      <c r="N872" s="15">
        <v>44827</v>
      </c>
      <c r="O872" s="16"/>
      <c r="P872" s="16"/>
      <c r="Q872" s="16"/>
      <c r="R872" s="16"/>
      <c r="S872" s="16"/>
      <c r="T872" s="16"/>
      <c r="U872" s="16"/>
      <c r="V872" s="16">
        <f>VALUE(SUBSTITUTE(Table2[[#This Row],[Progress (%)]],"%",""))</f>
        <v>0.77</v>
      </c>
      <c r="W872" s="28">
        <f>IF(Table2[[#This Row],[Progress]]&lt;1,Table2[[#This Row],[Progress]]*100,Table2[[#This Row],[Progress]])</f>
        <v>77</v>
      </c>
      <c r="X872" s="28" t="str">
        <f>Table2[[#This Row],[Column8]]&amp;"%"</f>
        <v>77%</v>
      </c>
      <c r="Y872" s="16">
        <f t="shared" si="212"/>
        <v>1</v>
      </c>
      <c r="Z8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72" s="11" t="str">
        <f>SUBSTITUTE(Table2[[#This Row],[Time_Spent (hrs)]],"hour","")</f>
        <v xml:space="preserve">1 </v>
      </c>
      <c r="AB872" s="41" t="str">
        <f t="shared" si="218"/>
        <v xml:space="preserve">1 </v>
      </c>
    </row>
    <row r="873" spans="1:28" ht="22.2" customHeight="1" x14ac:dyDescent="0.25">
      <c r="A873" s="11" t="s">
        <v>2104</v>
      </c>
      <c r="B873" s="11" t="s">
        <v>3689</v>
      </c>
      <c r="C873" s="11" t="s">
        <v>2105</v>
      </c>
      <c r="D873" s="11" t="s">
        <v>16</v>
      </c>
      <c r="E873" s="11" t="s">
        <v>56</v>
      </c>
      <c r="F873" s="18">
        <f>32</f>
        <v>32</v>
      </c>
      <c r="G873" s="13" t="s">
        <v>2046</v>
      </c>
      <c r="H873" s="11" t="s">
        <v>79</v>
      </c>
      <c r="I873" s="11" t="s">
        <v>47</v>
      </c>
      <c r="J873" s="14">
        <v>0.25</v>
      </c>
      <c r="K873" s="11">
        <v>2</v>
      </c>
      <c r="L873" s="11" t="s">
        <v>33</v>
      </c>
      <c r="M873" s="11">
        <v>1</v>
      </c>
      <c r="N873" s="15">
        <v>45062</v>
      </c>
      <c r="O873" s="16"/>
      <c r="P873" s="16"/>
      <c r="Q873" s="16"/>
      <c r="R873" s="16"/>
      <c r="S873" s="16"/>
      <c r="T873" s="16"/>
      <c r="U873" s="16"/>
      <c r="V873" s="16">
        <f>VALUE(SUBSTITUTE(Table2[[#This Row],[Progress (%)]],"%",""))</f>
        <v>0.25</v>
      </c>
      <c r="W873" s="28">
        <f>IF(Table2[[#This Row],[Progress]]&lt;1,Table2[[#This Row],[Progress]]*100,Table2[[#This Row],[Progress]])</f>
        <v>25</v>
      </c>
      <c r="X873" s="28" t="str">
        <f>Table2[[#This Row],[Column8]]&amp;"%"</f>
        <v>25%</v>
      </c>
      <c r="Y873" s="16">
        <f t="shared" si="212"/>
        <v>1</v>
      </c>
      <c r="Z8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73" s="11" t="str">
        <f>SUBSTITUTE(Table2[[#This Row],[Time_Spent (hrs)]],"mins","")</f>
        <v>2</v>
      </c>
      <c r="AB873" s="41" t="str">
        <f t="shared" si="218"/>
        <v>2</v>
      </c>
    </row>
    <row r="874" spans="1:28" ht="22.2" customHeight="1" x14ac:dyDescent="0.25">
      <c r="A874" s="11" t="s">
        <v>2106</v>
      </c>
      <c r="B874" s="11" t="s">
        <v>3690</v>
      </c>
      <c r="C874" s="11" t="s">
        <v>87</v>
      </c>
      <c r="D874" s="11" t="s">
        <v>16</v>
      </c>
      <c r="E874" s="11" t="s">
        <v>56</v>
      </c>
      <c r="F874" s="12">
        <f>32</f>
        <v>32</v>
      </c>
      <c r="G874" s="13">
        <v>45574</v>
      </c>
      <c r="H874" s="11" t="s">
        <v>53</v>
      </c>
      <c r="I874" s="11" t="s">
        <v>26</v>
      </c>
      <c r="J874" s="14">
        <v>0.68</v>
      </c>
      <c r="K874" s="11">
        <v>2</v>
      </c>
      <c r="L874" s="11" t="s">
        <v>33</v>
      </c>
      <c r="M874" s="11">
        <v>5</v>
      </c>
      <c r="N874" s="15">
        <v>45545</v>
      </c>
      <c r="O874" s="16" t="s">
        <v>4335</v>
      </c>
      <c r="P874" s="16" t="s">
        <v>4287</v>
      </c>
      <c r="Q874" s="16" t="s">
        <v>4288</v>
      </c>
      <c r="R874" s="16" t="s">
        <v>5065</v>
      </c>
      <c r="S874" s="16" t="s">
        <v>4963</v>
      </c>
      <c r="T874" s="16" t="s">
        <v>4270</v>
      </c>
      <c r="U874" s="16" t="s">
        <v>4271</v>
      </c>
      <c r="V874" s="16">
        <f>VALUE(SUBSTITUTE(Table2[[#This Row],[Progress (%)]],"%",""))</f>
        <v>0.68</v>
      </c>
      <c r="W874" s="28">
        <f>IF(Table2[[#This Row],[Progress]]&lt;1,Table2[[#This Row],[Progress]]*100,Table2[[#This Row],[Progress]])</f>
        <v>68</v>
      </c>
      <c r="X874" s="28" t="str">
        <f>Table2[[#This Row],[Column8]]&amp;"%"</f>
        <v>68%</v>
      </c>
      <c r="Y874" s="16">
        <f t="shared" si="212"/>
        <v>8</v>
      </c>
      <c r="Z8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74" s="11" t="str">
        <f>SUBSTITUTE(Table2[[#This Row],[Time_Spent (hrs)]],"mins","")</f>
        <v>2</v>
      </c>
      <c r="AB874" s="41" t="str">
        <f t="shared" si="218"/>
        <v>2</v>
      </c>
    </row>
    <row r="875" spans="1:28" ht="22.2" customHeight="1" x14ac:dyDescent="0.25">
      <c r="A875" s="11" t="s">
        <v>2107</v>
      </c>
      <c r="B875" s="11" t="s">
        <v>3691</v>
      </c>
      <c r="C875" s="11" t="s">
        <v>2108</v>
      </c>
      <c r="D875" s="11" t="s">
        <v>69</v>
      </c>
      <c r="E875" s="11" t="s">
        <v>23</v>
      </c>
      <c r="F875" s="12">
        <f>32</f>
        <v>32</v>
      </c>
      <c r="G875" s="13">
        <v>45454</v>
      </c>
      <c r="H875" s="11" t="s">
        <v>97</v>
      </c>
      <c r="I875" s="11" t="s">
        <v>98</v>
      </c>
      <c r="J875" s="14">
        <v>0.56999999999999995</v>
      </c>
      <c r="K875" s="11" t="s">
        <v>50</v>
      </c>
      <c r="L875" s="11" t="s">
        <v>27</v>
      </c>
      <c r="M875" s="11">
        <v>3</v>
      </c>
      <c r="N875" s="19">
        <v>45454</v>
      </c>
      <c r="O875" s="16"/>
      <c r="P875" s="16"/>
      <c r="Q875" s="16"/>
      <c r="R875" s="16"/>
      <c r="S875" s="16"/>
      <c r="T875" s="16"/>
      <c r="U875" s="16"/>
      <c r="V875" s="16">
        <f>VALUE(SUBSTITUTE(Table2[[#This Row],[Progress (%)]],"%",""))</f>
        <v>0.56999999999999995</v>
      </c>
      <c r="W875" s="28">
        <f>IF(Table2[[#This Row],[Progress]]&lt;1,Table2[[#This Row],[Progress]]*100,Table2[[#This Row],[Progress]])</f>
        <v>56.999999999999993</v>
      </c>
      <c r="X875" s="28" t="str">
        <f>Table2[[#This Row],[Column8]]&amp;"%"</f>
        <v>57%</v>
      </c>
      <c r="Y875" s="16">
        <f t="shared" si="212"/>
        <v>1</v>
      </c>
      <c r="Z8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75" s="11" t="str">
        <f>SUBSTITUTE(Table2[[#This Row],[Time_Spent (hrs)]],"minutes","")</f>
        <v xml:space="preserve">120 </v>
      </c>
      <c r="AB875" s="41">
        <f t="shared" ref="AB875:AB876" si="219">AA875/60</f>
        <v>2</v>
      </c>
    </row>
    <row r="876" spans="1:28" ht="22.2" customHeight="1" x14ac:dyDescent="0.25">
      <c r="A876" s="11" t="s">
        <v>2109</v>
      </c>
      <c r="B876" s="11" t="s">
        <v>3692</v>
      </c>
      <c r="C876" s="11" t="s">
        <v>2110</v>
      </c>
      <c r="D876" s="11" t="s">
        <v>16</v>
      </c>
      <c r="E876" s="11" t="s">
        <v>23</v>
      </c>
      <c r="F876" s="18">
        <f>32</f>
        <v>32</v>
      </c>
      <c r="G876" s="13">
        <v>44626</v>
      </c>
      <c r="H876" s="11" t="s">
        <v>66</v>
      </c>
      <c r="I876" s="11" t="s">
        <v>26</v>
      </c>
      <c r="J876" s="14">
        <v>0.1</v>
      </c>
      <c r="K876" s="11" t="s">
        <v>50</v>
      </c>
      <c r="L876" s="11" t="s">
        <v>27</v>
      </c>
      <c r="M876" s="11">
        <v>2</v>
      </c>
      <c r="N876" s="15">
        <v>44715</v>
      </c>
      <c r="O876" s="16" t="s">
        <v>4873</v>
      </c>
      <c r="P876" s="16" t="s">
        <v>4874</v>
      </c>
      <c r="Q876" s="16" t="s">
        <v>4675</v>
      </c>
      <c r="R876" s="16"/>
      <c r="S876" s="16"/>
      <c r="T876" s="16"/>
      <c r="U876" s="16"/>
      <c r="V876" s="16">
        <f>VALUE(SUBSTITUTE(Table2[[#This Row],[Progress (%)]],"%",""))</f>
        <v>0.1</v>
      </c>
      <c r="W876" s="28">
        <f>IF(Table2[[#This Row],[Progress]]&lt;1,Table2[[#This Row],[Progress]]*100,Table2[[#This Row],[Progress]])</f>
        <v>10</v>
      </c>
      <c r="X876" s="28" t="str">
        <f>Table2[[#This Row],[Column8]]&amp;"%"</f>
        <v>10%</v>
      </c>
      <c r="Y876" s="16">
        <f t="shared" si="212"/>
        <v>4</v>
      </c>
      <c r="Z8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76" s="11" t="str">
        <f>SUBSTITUTE(Table2[[#This Row],[Time_Spent (hrs)]],"minutes","")</f>
        <v xml:space="preserve">120 </v>
      </c>
      <c r="AB876" s="41">
        <f t="shared" si="219"/>
        <v>2</v>
      </c>
    </row>
    <row r="877" spans="1:28" ht="22.2" customHeight="1" x14ac:dyDescent="0.25">
      <c r="A877" s="11" t="s">
        <v>2111</v>
      </c>
      <c r="B877" s="11" t="s">
        <v>3693</v>
      </c>
      <c r="C877" s="11" t="s">
        <v>2112</v>
      </c>
      <c r="D877" s="11" t="s">
        <v>16</v>
      </c>
      <c r="E877" s="11" t="s">
        <v>23</v>
      </c>
      <c r="F877" s="18">
        <f>32</f>
        <v>32</v>
      </c>
      <c r="G877" s="13" t="s">
        <v>2113</v>
      </c>
      <c r="H877" s="11" t="s">
        <v>31</v>
      </c>
      <c r="I877" s="11" t="s">
        <v>32</v>
      </c>
      <c r="J877" s="14">
        <v>0.76</v>
      </c>
      <c r="K877" s="11">
        <v>2</v>
      </c>
      <c r="L877" s="11" t="s">
        <v>27</v>
      </c>
      <c r="M877" s="11">
        <v>4</v>
      </c>
      <c r="N877" s="15">
        <v>45061</v>
      </c>
      <c r="O877" s="16"/>
      <c r="P877" s="16"/>
      <c r="Q877" s="16"/>
      <c r="R877" s="16"/>
      <c r="S877" s="16"/>
      <c r="T877" s="16"/>
      <c r="U877" s="16"/>
      <c r="V877" s="16">
        <f>VALUE(SUBSTITUTE(Table2[[#This Row],[Progress (%)]],"%",""))</f>
        <v>0.76</v>
      </c>
      <c r="W877" s="28">
        <f>IF(Table2[[#This Row],[Progress]]&lt;1,Table2[[#This Row],[Progress]]*100,Table2[[#This Row],[Progress]])</f>
        <v>76</v>
      </c>
      <c r="X877" s="28" t="str">
        <f>Table2[[#This Row],[Column8]]&amp;"%"</f>
        <v>76%</v>
      </c>
      <c r="Y877" s="16">
        <f t="shared" si="212"/>
        <v>1</v>
      </c>
      <c r="Z8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77" s="11" t="str">
        <f>SUBSTITUTE(Table2[[#This Row],[Time_Spent (hrs)]],"mins","")</f>
        <v>2</v>
      </c>
      <c r="AB877" s="41" t="str">
        <f t="shared" ref="AB877:AB878" si="220">AA877</f>
        <v>2</v>
      </c>
    </row>
    <row r="878" spans="1:28" ht="22.2" customHeight="1" x14ac:dyDescent="0.25">
      <c r="A878" s="11" t="s">
        <v>2114</v>
      </c>
      <c r="B878" s="11" t="s">
        <v>3694</v>
      </c>
      <c r="C878" s="11" t="s">
        <v>2115</v>
      </c>
      <c r="D878" s="11" t="s">
        <v>16</v>
      </c>
      <c r="E878" s="11" t="s">
        <v>56</v>
      </c>
      <c r="F878" s="12">
        <v>40</v>
      </c>
      <c r="G878" s="13" t="s">
        <v>2116</v>
      </c>
      <c r="H878" s="11" t="s">
        <v>111</v>
      </c>
      <c r="I878" s="11" t="s">
        <v>98</v>
      </c>
      <c r="J878" s="14">
        <v>0.71</v>
      </c>
      <c r="K878" s="11" t="s">
        <v>38</v>
      </c>
      <c r="L878" s="11" t="s">
        <v>27</v>
      </c>
      <c r="M878" s="11">
        <v>6</v>
      </c>
      <c r="N878" s="15">
        <v>45012</v>
      </c>
      <c r="O878" s="16" t="s">
        <v>4357</v>
      </c>
      <c r="P878" s="16" t="s">
        <v>4358</v>
      </c>
      <c r="Q878" s="16" t="s">
        <v>4359</v>
      </c>
      <c r="R878" s="16" t="s">
        <v>4360</v>
      </c>
      <c r="S878" s="16" t="s">
        <v>4910</v>
      </c>
      <c r="T878" s="16" t="s">
        <v>4911</v>
      </c>
      <c r="U878" s="16" t="s">
        <v>4241</v>
      </c>
      <c r="V878" s="16">
        <f>VALUE(SUBSTITUTE(Table2[[#This Row],[Progress (%)]],"%",""))</f>
        <v>0.71</v>
      </c>
      <c r="W878" s="28">
        <f>IF(Table2[[#This Row],[Progress]]&lt;1,Table2[[#This Row],[Progress]]*100,Table2[[#This Row],[Progress]])</f>
        <v>71</v>
      </c>
      <c r="X878" s="28" t="str">
        <f>Table2[[#This Row],[Column8]]&amp;"%"</f>
        <v>71%</v>
      </c>
      <c r="Y878" s="16">
        <f t="shared" si="212"/>
        <v>8</v>
      </c>
      <c r="Z8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78" s="11" t="str">
        <f>SUBSTITUTE(Table2[[#This Row],[Time_Spent (hrs)]],"hour","")</f>
        <v xml:space="preserve">1 </v>
      </c>
      <c r="AB878" s="41" t="str">
        <f t="shared" si="220"/>
        <v xml:space="preserve">1 </v>
      </c>
    </row>
    <row r="879" spans="1:28" ht="22.2" customHeight="1" x14ac:dyDescent="0.25">
      <c r="A879" s="11" t="s">
        <v>2117</v>
      </c>
      <c r="B879" s="11" t="s">
        <v>3695</v>
      </c>
      <c r="C879" s="11" t="s">
        <v>2118</v>
      </c>
      <c r="D879" s="11" t="s">
        <v>16</v>
      </c>
      <c r="E879" s="11" t="s">
        <v>41</v>
      </c>
      <c r="F879" s="12">
        <f>32</f>
        <v>32</v>
      </c>
      <c r="G879" s="13">
        <v>45328</v>
      </c>
      <c r="H879" s="11" t="s">
        <v>97</v>
      </c>
      <c r="I879" s="11" t="s">
        <v>98</v>
      </c>
      <c r="J879" s="14">
        <v>0.14000000000000001</v>
      </c>
      <c r="K879" s="11" t="s">
        <v>20</v>
      </c>
      <c r="L879" s="11" t="s">
        <v>27</v>
      </c>
      <c r="M879" s="11">
        <v>1</v>
      </c>
      <c r="N879" s="15">
        <v>45445</v>
      </c>
      <c r="O879" s="16" t="s">
        <v>4147</v>
      </c>
      <c r="P879" s="16"/>
      <c r="Q879" s="16"/>
      <c r="R879" s="16"/>
      <c r="S879" s="16"/>
      <c r="T879" s="16"/>
      <c r="U879" s="16"/>
      <c r="V879" s="16">
        <f>VALUE(SUBSTITUTE(Table2[[#This Row],[Progress (%)]],"%",""))</f>
        <v>0.14000000000000001</v>
      </c>
      <c r="W879" s="28">
        <f>IF(Table2[[#This Row],[Progress]]&lt;1,Table2[[#This Row],[Progress]]*100,Table2[[#This Row],[Progress]])</f>
        <v>14.000000000000002</v>
      </c>
      <c r="X879" s="28" t="str">
        <f>Table2[[#This Row],[Column8]]&amp;"%"</f>
        <v>14%</v>
      </c>
      <c r="Y879" s="16">
        <f t="shared" si="212"/>
        <v>2</v>
      </c>
      <c r="Z8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79" s="11" t="str">
        <f>SUBSTITUTE(Table2[[#This Row],[Time_Spent (hrs)]],"mins","")</f>
        <v xml:space="preserve">90 </v>
      </c>
      <c r="AB879" s="41">
        <f>AA879/60</f>
        <v>1.5</v>
      </c>
    </row>
    <row r="880" spans="1:28" ht="22.2" customHeight="1" x14ac:dyDescent="0.25">
      <c r="A880" s="11" t="s">
        <v>2119</v>
      </c>
      <c r="B880" s="11" t="s">
        <v>3696</v>
      </c>
      <c r="C880" s="11" t="s">
        <v>2120</v>
      </c>
      <c r="D880" s="11" t="s">
        <v>16</v>
      </c>
      <c r="E880" s="11" t="s">
        <v>41</v>
      </c>
      <c r="F880" s="18">
        <f>32</f>
        <v>32</v>
      </c>
      <c r="G880" s="13" t="s">
        <v>1276</v>
      </c>
      <c r="H880" s="11" t="s">
        <v>31</v>
      </c>
      <c r="I880" s="11" t="s">
        <v>32</v>
      </c>
      <c r="J880" s="14">
        <v>0.86</v>
      </c>
      <c r="K880" s="11">
        <v>2</v>
      </c>
      <c r="L880" s="11" t="s">
        <v>33</v>
      </c>
      <c r="M880" s="11">
        <v>3</v>
      </c>
      <c r="N880" s="15">
        <v>44696</v>
      </c>
      <c r="O880" s="16" t="s">
        <v>4892</v>
      </c>
      <c r="P880" s="16" t="s">
        <v>4152</v>
      </c>
      <c r="Q880" s="16" t="s">
        <v>4893</v>
      </c>
      <c r="R880" s="16" t="s">
        <v>4894</v>
      </c>
      <c r="S880" s="16" t="s">
        <v>4586</v>
      </c>
      <c r="T880" s="16" t="s">
        <v>4587</v>
      </c>
      <c r="U880" s="16"/>
      <c r="V880" s="16">
        <f>VALUE(SUBSTITUTE(Table2[[#This Row],[Progress (%)]],"%",""))</f>
        <v>0.86</v>
      </c>
      <c r="W880" s="28">
        <f>IF(Table2[[#This Row],[Progress]]&lt;1,Table2[[#This Row],[Progress]]*100,Table2[[#This Row],[Progress]])</f>
        <v>86</v>
      </c>
      <c r="X880" s="28" t="str">
        <f>Table2[[#This Row],[Column8]]&amp;"%"</f>
        <v>86%</v>
      </c>
      <c r="Y880" s="16">
        <f t="shared" si="212"/>
        <v>7</v>
      </c>
      <c r="Z8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80" s="11" t="str">
        <f>SUBSTITUTE(Table2[[#This Row],[Time_Spent (hrs)]],"mins","")</f>
        <v>2</v>
      </c>
      <c r="AB880" s="41" t="str">
        <f>AA880</f>
        <v>2</v>
      </c>
    </row>
    <row r="881" spans="1:28" ht="22.2" customHeight="1" x14ac:dyDescent="0.25">
      <c r="A881" s="11" t="s">
        <v>2121</v>
      </c>
      <c r="B881" s="11" t="s">
        <v>3697</v>
      </c>
      <c r="C881" s="11" t="s">
        <v>2122</v>
      </c>
      <c r="D881" s="11" t="s">
        <v>69</v>
      </c>
      <c r="E881" s="11" t="s">
        <v>41</v>
      </c>
      <c r="F881" s="12">
        <f>32</f>
        <v>32</v>
      </c>
      <c r="G881" s="13">
        <v>44964</v>
      </c>
      <c r="H881" s="11" t="s">
        <v>25</v>
      </c>
      <c r="I881" s="11" t="s">
        <v>26</v>
      </c>
      <c r="J881" s="14">
        <v>0.6</v>
      </c>
      <c r="K881" s="11">
        <v>45</v>
      </c>
      <c r="L881" s="11" t="s">
        <v>27</v>
      </c>
      <c r="M881" s="11">
        <v>4</v>
      </c>
      <c r="N881" s="15">
        <v>45109</v>
      </c>
      <c r="O881" s="16" t="s">
        <v>4845</v>
      </c>
      <c r="P881" s="16" t="s">
        <v>4846</v>
      </c>
      <c r="Q881" s="16" t="s">
        <v>4847</v>
      </c>
      <c r="R881" s="16" t="s">
        <v>4262</v>
      </c>
      <c r="S881" s="16" t="s">
        <v>4263</v>
      </c>
      <c r="T881" s="16"/>
      <c r="U881" s="16"/>
      <c r="V881" s="16">
        <f>VALUE(SUBSTITUTE(Table2[[#This Row],[Progress (%)]],"%",""))</f>
        <v>0.6</v>
      </c>
      <c r="W881" s="28">
        <f>IF(Table2[[#This Row],[Progress]]&lt;1,Table2[[#This Row],[Progress]]*100,Table2[[#This Row],[Progress]])</f>
        <v>60</v>
      </c>
      <c r="X881" s="28" t="str">
        <f>Table2[[#This Row],[Column8]]&amp;"%"</f>
        <v>60%</v>
      </c>
      <c r="Y881" s="16">
        <f t="shared" si="212"/>
        <v>6</v>
      </c>
      <c r="Z8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81" s="11" t="str">
        <f>SUBSTITUTE(Table2[[#This Row],[Time_Spent (hrs)]],"mins","")</f>
        <v>45</v>
      </c>
      <c r="AB881" s="41">
        <f t="shared" ref="AB881:AB882" si="221">AA881/60</f>
        <v>0.75</v>
      </c>
    </row>
    <row r="882" spans="1:28" ht="22.2" customHeight="1" x14ac:dyDescent="0.25">
      <c r="A882" s="11" t="s">
        <v>2123</v>
      </c>
      <c r="B882" s="11" t="s">
        <v>3698</v>
      </c>
      <c r="C882" s="11" t="s">
        <v>2124</v>
      </c>
      <c r="D882" s="11" t="s">
        <v>16</v>
      </c>
      <c r="E882" s="11" t="s">
        <v>23</v>
      </c>
      <c r="F882" s="18">
        <f>32</f>
        <v>32</v>
      </c>
      <c r="G882" s="13" t="s">
        <v>1888</v>
      </c>
      <c r="H882" s="11" t="s">
        <v>42</v>
      </c>
      <c r="I882" s="11" t="s">
        <v>32</v>
      </c>
      <c r="J882" s="14">
        <v>0</v>
      </c>
      <c r="K882" s="11" t="s">
        <v>20</v>
      </c>
      <c r="L882" s="11" t="s">
        <v>27</v>
      </c>
      <c r="M882" s="11">
        <v>3</v>
      </c>
      <c r="N882" s="15">
        <v>44891</v>
      </c>
      <c r="O882" s="16" t="s">
        <v>4548</v>
      </c>
      <c r="P882" s="16" t="s">
        <v>4549</v>
      </c>
      <c r="Q882" s="16"/>
      <c r="R882" s="16"/>
      <c r="S882" s="16"/>
      <c r="T882" s="16"/>
      <c r="U882" s="16"/>
      <c r="V882" s="16">
        <f>VALUE(SUBSTITUTE(Table2[[#This Row],[Progress (%)]],"%",""))</f>
        <v>0</v>
      </c>
      <c r="W882" s="28">
        <f>IF(Table2[[#This Row],[Progress]]&lt;1,Table2[[#This Row],[Progress]]*100,Table2[[#This Row],[Progress]])</f>
        <v>0</v>
      </c>
      <c r="X882" s="28" t="str">
        <f>Table2[[#This Row],[Column8]]&amp;"%"</f>
        <v>0%</v>
      </c>
      <c r="Y882" s="16">
        <f t="shared" si="212"/>
        <v>3</v>
      </c>
      <c r="Z8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82" s="11" t="str">
        <f>SUBSTITUTE(Table2[[#This Row],[Time_Spent (hrs)]],"mins","")</f>
        <v xml:space="preserve">90 </v>
      </c>
      <c r="AB882" s="41">
        <f t="shared" si="221"/>
        <v>1.5</v>
      </c>
    </row>
    <row r="883" spans="1:28" ht="22.2" customHeight="1" x14ac:dyDescent="0.25">
      <c r="A883" s="11" t="s">
        <v>2125</v>
      </c>
      <c r="B883" s="11" t="s">
        <v>3699</v>
      </c>
      <c r="C883" s="11" t="s">
        <v>87</v>
      </c>
      <c r="D883" s="11" t="s">
        <v>16</v>
      </c>
      <c r="E883" s="11" t="s">
        <v>36</v>
      </c>
      <c r="F883" s="18">
        <f>32</f>
        <v>32</v>
      </c>
      <c r="G883" s="13" t="s">
        <v>2126</v>
      </c>
      <c r="H883" s="11" t="s">
        <v>79</v>
      </c>
      <c r="I883" s="11" t="s">
        <v>47</v>
      </c>
      <c r="J883" s="14">
        <v>0.71</v>
      </c>
      <c r="K883" s="11">
        <v>1.5</v>
      </c>
      <c r="L883" s="11" t="s">
        <v>27</v>
      </c>
      <c r="M883" s="11">
        <v>2</v>
      </c>
      <c r="N883" s="15">
        <v>45343</v>
      </c>
      <c r="O883" s="16" t="s">
        <v>4429</v>
      </c>
      <c r="P883" s="16" t="s">
        <v>4821</v>
      </c>
      <c r="Q883" s="16"/>
      <c r="R883" s="16"/>
      <c r="S883" s="16"/>
      <c r="T883" s="16"/>
      <c r="U883" s="16"/>
      <c r="V883" s="16">
        <f>VALUE(SUBSTITUTE(Table2[[#This Row],[Progress (%)]],"%",""))</f>
        <v>0.71</v>
      </c>
      <c r="W883" s="28">
        <f>IF(Table2[[#This Row],[Progress]]&lt;1,Table2[[#This Row],[Progress]]*100,Table2[[#This Row],[Progress]])</f>
        <v>71</v>
      </c>
      <c r="X883" s="28" t="str">
        <f>Table2[[#This Row],[Column8]]&amp;"%"</f>
        <v>71%</v>
      </c>
      <c r="Y883" s="16">
        <f t="shared" si="212"/>
        <v>3</v>
      </c>
      <c r="Z8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83" s="11" t="str">
        <f>SUBSTITUTE(Table2[[#This Row],[Time_Spent (hrs)]],"mins","")</f>
        <v>1.5</v>
      </c>
      <c r="AB883" s="41" t="str">
        <f t="shared" ref="AB883:AB885" si="222">AA883</f>
        <v>1.5</v>
      </c>
    </row>
    <row r="884" spans="1:28" ht="22.2" customHeight="1" x14ac:dyDescent="0.25">
      <c r="A884" s="11" t="s">
        <v>2127</v>
      </c>
      <c r="B884" s="11" t="s">
        <v>3700</v>
      </c>
      <c r="C884" s="11" t="s">
        <v>2128</v>
      </c>
      <c r="D884" s="11" t="s">
        <v>16</v>
      </c>
      <c r="E884" s="11" t="s">
        <v>64</v>
      </c>
      <c r="F884" s="12">
        <v>26</v>
      </c>
      <c r="G884" s="13" t="s">
        <v>310</v>
      </c>
      <c r="H884" s="11" t="s">
        <v>57</v>
      </c>
      <c r="I884" s="11" t="s">
        <v>32</v>
      </c>
      <c r="J884" s="14">
        <v>0.82</v>
      </c>
      <c r="K884" s="11">
        <v>2</v>
      </c>
      <c r="L884" s="11" t="s">
        <v>27</v>
      </c>
      <c r="M884" s="17"/>
      <c r="N884" s="15">
        <v>45220</v>
      </c>
      <c r="O884" s="16" t="s">
        <v>4289</v>
      </c>
      <c r="P884" s="16" t="s">
        <v>4290</v>
      </c>
      <c r="Q884" s="16" t="s">
        <v>4291</v>
      </c>
      <c r="R884" s="16" t="s">
        <v>4292</v>
      </c>
      <c r="S884" s="16" t="s">
        <v>4149</v>
      </c>
      <c r="T884" s="16" t="s">
        <v>4150</v>
      </c>
      <c r="U884" s="16"/>
      <c r="V884" s="16">
        <f>VALUE(SUBSTITUTE(Table2[[#This Row],[Progress (%)]],"%",""))</f>
        <v>0.82</v>
      </c>
      <c r="W884" s="28">
        <f>IF(Table2[[#This Row],[Progress]]&lt;1,Table2[[#This Row],[Progress]]*100,Table2[[#This Row],[Progress]])</f>
        <v>82</v>
      </c>
      <c r="X884" s="28" t="str">
        <f>Table2[[#This Row],[Column8]]&amp;"%"</f>
        <v>82%</v>
      </c>
      <c r="Y884" s="16">
        <f t="shared" si="212"/>
        <v>7</v>
      </c>
      <c r="Z8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884" s="11" t="str">
        <f>SUBSTITUTE(Table2[[#This Row],[Time_Spent (hrs)]],"mins","")</f>
        <v>2</v>
      </c>
      <c r="AB884" s="41" t="str">
        <f t="shared" si="222"/>
        <v>2</v>
      </c>
    </row>
    <row r="885" spans="1:28" ht="22.2" customHeight="1" x14ac:dyDescent="0.25">
      <c r="A885" s="11" t="s">
        <v>2129</v>
      </c>
      <c r="B885" s="11" t="s">
        <v>3701</v>
      </c>
      <c r="C885" s="11" t="s">
        <v>2130</v>
      </c>
      <c r="D885" s="11" t="s">
        <v>16</v>
      </c>
      <c r="E885" s="11" t="s">
        <v>64</v>
      </c>
      <c r="F885" s="12">
        <v>23</v>
      </c>
      <c r="G885" s="13" t="s">
        <v>310</v>
      </c>
      <c r="H885" s="11" t="s">
        <v>97</v>
      </c>
      <c r="I885" s="11" t="s">
        <v>98</v>
      </c>
      <c r="J885" s="14">
        <v>0.75</v>
      </c>
      <c r="K885" s="11">
        <v>2</v>
      </c>
      <c r="L885" s="11" t="s">
        <v>33</v>
      </c>
      <c r="M885" s="11">
        <v>5</v>
      </c>
      <c r="N885" s="15">
        <v>45220</v>
      </c>
      <c r="O885" s="16" t="s">
        <v>4289</v>
      </c>
      <c r="P885" s="16" t="s">
        <v>4290</v>
      </c>
      <c r="Q885" s="16" t="s">
        <v>4291</v>
      </c>
      <c r="R885" s="16" t="s">
        <v>4292</v>
      </c>
      <c r="S885" s="16" t="s">
        <v>4149</v>
      </c>
      <c r="T885" s="16" t="s">
        <v>4150</v>
      </c>
      <c r="U885" s="16"/>
      <c r="V885" s="16">
        <f>VALUE(SUBSTITUTE(Table2[[#This Row],[Progress (%)]],"%",""))</f>
        <v>0.75</v>
      </c>
      <c r="W885" s="28">
        <f>IF(Table2[[#This Row],[Progress]]&lt;1,Table2[[#This Row],[Progress]]*100,Table2[[#This Row],[Progress]])</f>
        <v>75</v>
      </c>
      <c r="X885" s="28" t="str">
        <f>Table2[[#This Row],[Column8]]&amp;"%"</f>
        <v>75%</v>
      </c>
      <c r="Y885" s="16">
        <f t="shared" si="212"/>
        <v>7</v>
      </c>
      <c r="Z8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885" s="11" t="str">
        <f>SUBSTITUTE(Table2[[#This Row],[Time_Spent (hrs)]],"mins","")</f>
        <v>2</v>
      </c>
      <c r="AB885" s="41" t="str">
        <f t="shared" si="222"/>
        <v>2</v>
      </c>
    </row>
    <row r="886" spans="1:28" ht="22.2" customHeight="1" x14ac:dyDescent="0.25">
      <c r="A886" s="11" t="s">
        <v>2131</v>
      </c>
      <c r="B886" s="11" t="s">
        <v>3702</v>
      </c>
      <c r="C886" s="11" t="s">
        <v>2132</v>
      </c>
      <c r="D886" s="11" t="s">
        <v>69</v>
      </c>
      <c r="E886" s="11" t="s">
        <v>23</v>
      </c>
      <c r="F886" s="18">
        <f>32</f>
        <v>32</v>
      </c>
      <c r="G886" s="13">
        <v>45115</v>
      </c>
      <c r="H886" s="11" t="s">
        <v>37</v>
      </c>
      <c r="I886" s="11" t="s">
        <v>19</v>
      </c>
      <c r="J886" s="14">
        <v>0</v>
      </c>
      <c r="K886" s="11" t="s">
        <v>20</v>
      </c>
      <c r="L886" s="11" t="s">
        <v>33</v>
      </c>
      <c r="M886" s="11">
        <v>3</v>
      </c>
      <c r="N886" s="15">
        <v>45145</v>
      </c>
      <c r="O886" s="16" t="s">
        <v>4084</v>
      </c>
      <c r="P886" s="16" t="s">
        <v>4578</v>
      </c>
      <c r="Q886" s="16"/>
      <c r="R886" s="16"/>
      <c r="S886" s="16"/>
      <c r="T886" s="16"/>
      <c r="U886" s="16"/>
      <c r="V886" s="16">
        <f>VALUE(SUBSTITUTE(Table2[[#This Row],[Progress (%)]],"%",""))</f>
        <v>0</v>
      </c>
      <c r="W886" s="28">
        <f>IF(Table2[[#This Row],[Progress]]&lt;1,Table2[[#This Row],[Progress]]*100,Table2[[#This Row],[Progress]])</f>
        <v>0</v>
      </c>
      <c r="X886" s="28" t="str">
        <f>Table2[[#This Row],[Column8]]&amp;"%"</f>
        <v>0%</v>
      </c>
      <c r="Y886" s="16">
        <f t="shared" si="212"/>
        <v>3</v>
      </c>
      <c r="Z8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86" s="11" t="str">
        <f>SUBSTITUTE(Table2[[#This Row],[Time_Spent (hrs)]],"mins","")</f>
        <v xml:space="preserve">90 </v>
      </c>
      <c r="AB886" s="41">
        <f t="shared" ref="AB886:AB887" si="223">AA886/60</f>
        <v>1.5</v>
      </c>
    </row>
    <row r="887" spans="1:28" ht="22.2" customHeight="1" x14ac:dyDescent="0.25">
      <c r="A887" s="11" t="s">
        <v>2133</v>
      </c>
      <c r="B887" s="11" t="s">
        <v>3703</v>
      </c>
      <c r="C887" s="11" t="s">
        <v>2134</v>
      </c>
      <c r="D887" s="11" t="s">
        <v>69</v>
      </c>
      <c r="E887" s="11" t="s">
        <v>23</v>
      </c>
      <c r="F887" s="12">
        <f>32</f>
        <v>32</v>
      </c>
      <c r="G887" s="13">
        <v>44843</v>
      </c>
      <c r="H887" s="11" t="s">
        <v>42</v>
      </c>
      <c r="I887" s="11" t="s">
        <v>32</v>
      </c>
      <c r="J887" s="14">
        <v>0.48</v>
      </c>
      <c r="K887" s="11" t="s">
        <v>20</v>
      </c>
      <c r="L887" s="11" t="s">
        <v>27</v>
      </c>
      <c r="M887" s="11">
        <v>6</v>
      </c>
      <c r="N887" s="15">
        <v>44814</v>
      </c>
      <c r="O887" s="16" t="s">
        <v>4328</v>
      </c>
      <c r="P887" s="16"/>
      <c r="Q887" s="16"/>
      <c r="R887" s="16"/>
      <c r="S887" s="16"/>
      <c r="T887" s="16"/>
      <c r="U887" s="16"/>
      <c r="V887" s="16">
        <f>VALUE(SUBSTITUTE(Table2[[#This Row],[Progress (%)]],"%",""))</f>
        <v>0.48</v>
      </c>
      <c r="W887" s="28">
        <f>IF(Table2[[#This Row],[Progress]]&lt;1,Table2[[#This Row],[Progress]]*100,Table2[[#This Row],[Progress]])</f>
        <v>48</v>
      </c>
      <c r="X887" s="28" t="str">
        <f>Table2[[#This Row],[Column8]]&amp;"%"</f>
        <v>48%</v>
      </c>
      <c r="Y887" s="16">
        <f t="shared" si="212"/>
        <v>2</v>
      </c>
      <c r="Z8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87" s="11" t="str">
        <f>SUBSTITUTE(Table2[[#This Row],[Time_Spent (hrs)]],"mins","")</f>
        <v xml:space="preserve">90 </v>
      </c>
      <c r="AB887" s="41">
        <f t="shared" si="223"/>
        <v>1.5</v>
      </c>
    </row>
    <row r="888" spans="1:28" ht="22.2" customHeight="1" x14ac:dyDescent="0.25">
      <c r="A888" s="11" t="s">
        <v>2135</v>
      </c>
      <c r="B888" s="11" t="s">
        <v>3704</v>
      </c>
      <c r="C888" s="11" t="s">
        <v>2136</v>
      </c>
      <c r="D888" s="11" t="s">
        <v>69</v>
      </c>
      <c r="E888" s="11" t="s">
        <v>56</v>
      </c>
      <c r="F888" s="18">
        <f>32</f>
        <v>32</v>
      </c>
      <c r="G888" s="13">
        <v>45084</v>
      </c>
      <c r="H888" s="11" t="s">
        <v>156</v>
      </c>
      <c r="I888" s="11" t="s">
        <v>98</v>
      </c>
      <c r="J888" s="14">
        <v>0.55000000000000004</v>
      </c>
      <c r="K888" s="11" t="s">
        <v>38</v>
      </c>
      <c r="L888" s="11" t="s">
        <v>33</v>
      </c>
      <c r="M888" s="11">
        <v>5</v>
      </c>
      <c r="N888" s="15">
        <v>45113</v>
      </c>
      <c r="O888" s="16" t="s">
        <v>4020</v>
      </c>
      <c r="P888" s="16" t="s">
        <v>4021</v>
      </c>
      <c r="Q888" s="16" t="s">
        <v>4022</v>
      </c>
      <c r="R888" s="16" t="s">
        <v>4023</v>
      </c>
      <c r="S888" s="16"/>
      <c r="T888" s="16"/>
      <c r="U888" s="16"/>
      <c r="V888" s="16">
        <f>VALUE(SUBSTITUTE(Table2[[#This Row],[Progress (%)]],"%",""))</f>
        <v>0.55000000000000004</v>
      </c>
      <c r="W888" s="28">
        <f>IF(Table2[[#This Row],[Progress]]&lt;1,Table2[[#This Row],[Progress]]*100,Table2[[#This Row],[Progress]])</f>
        <v>55.000000000000007</v>
      </c>
      <c r="X888" s="28" t="str">
        <f>Table2[[#This Row],[Column8]]&amp;"%"</f>
        <v>55%</v>
      </c>
      <c r="Y888" s="16">
        <f t="shared" si="212"/>
        <v>5</v>
      </c>
      <c r="Z8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88" s="11" t="str">
        <f>SUBSTITUTE(Table2[[#This Row],[Time_Spent (hrs)]],"hour","")</f>
        <v xml:space="preserve">1 </v>
      </c>
      <c r="AB888" s="41" t="str">
        <f t="shared" ref="AB888:AB889" si="224">AA888</f>
        <v xml:space="preserve">1 </v>
      </c>
    </row>
    <row r="889" spans="1:28" ht="22.2" customHeight="1" x14ac:dyDescent="0.25">
      <c r="A889" s="11" t="s">
        <v>2137</v>
      </c>
      <c r="B889" s="11" t="s">
        <v>3705</v>
      </c>
      <c r="C889" s="11" t="s">
        <v>2138</v>
      </c>
      <c r="D889" s="11" t="s">
        <v>16</v>
      </c>
      <c r="E889" s="11" t="s">
        <v>56</v>
      </c>
      <c r="F889" s="12">
        <v>29</v>
      </c>
      <c r="G889" s="13" t="s">
        <v>1823</v>
      </c>
      <c r="H889" s="11" t="s">
        <v>198</v>
      </c>
      <c r="I889" s="11" t="s">
        <v>19</v>
      </c>
      <c r="J889" s="14">
        <v>0.54</v>
      </c>
      <c r="K889" s="11" t="s">
        <v>38</v>
      </c>
      <c r="L889" s="11" t="s">
        <v>27</v>
      </c>
      <c r="M889" s="11">
        <v>2</v>
      </c>
      <c r="N889" s="15">
        <v>45107</v>
      </c>
      <c r="O889" s="16" t="s">
        <v>5013</v>
      </c>
      <c r="P889" s="16" t="s">
        <v>4654</v>
      </c>
      <c r="Q889" s="16" t="s">
        <v>4658</v>
      </c>
      <c r="R889" s="16" t="s">
        <v>4659</v>
      </c>
      <c r="S889" s="16" t="s">
        <v>4572</v>
      </c>
      <c r="T889" s="16" t="s">
        <v>4573</v>
      </c>
      <c r="U889" s="16" t="s">
        <v>4574</v>
      </c>
      <c r="V889" s="16">
        <f>VALUE(SUBSTITUTE(Table2[[#This Row],[Progress (%)]],"%",""))</f>
        <v>0.54</v>
      </c>
      <c r="W889" s="28">
        <f>IF(Table2[[#This Row],[Progress]]&lt;1,Table2[[#This Row],[Progress]]*100,Table2[[#This Row],[Progress]])</f>
        <v>54</v>
      </c>
      <c r="X889" s="28" t="str">
        <f>Table2[[#This Row],[Column8]]&amp;"%"</f>
        <v>54%</v>
      </c>
      <c r="Y889" s="16">
        <f t="shared" si="212"/>
        <v>8</v>
      </c>
      <c r="Z8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889" s="11" t="str">
        <f>SUBSTITUTE(Table2[[#This Row],[Time_Spent (hrs)]],"hour","")</f>
        <v xml:space="preserve">1 </v>
      </c>
      <c r="AB889" s="41" t="str">
        <f t="shared" si="224"/>
        <v xml:space="preserve">1 </v>
      </c>
    </row>
    <row r="890" spans="1:28" ht="22.2" customHeight="1" x14ac:dyDescent="0.25">
      <c r="A890" s="11" t="s">
        <v>2139</v>
      </c>
      <c r="B890" s="11" t="s">
        <v>3706</v>
      </c>
      <c r="C890" s="11" t="s">
        <v>2140</v>
      </c>
      <c r="D890" s="11" t="s">
        <v>69</v>
      </c>
      <c r="E890" s="11" t="s">
        <v>23</v>
      </c>
      <c r="F890" s="12">
        <f>32</f>
        <v>32</v>
      </c>
      <c r="G890" s="13" t="s">
        <v>475</v>
      </c>
      <c r="H890" s="11" t="s">
        <v>111</v>
      </c>
      <c r="I890" s="11" t="s">
        <v>98</v>
      </c>
      <c r="J890" s="14">
        <v>0.75</v>
      </c>
      <c r="K890" s="11">
        <v>45</v>
      </c>
      <c r="L890" s="11" t="s">
        <v>33</v>
      </c>
      <c r="M890" s="11">
        <v>3</v>
      </c>
      <c r="N890" s="15">
        <v>45339</v>
      </c>
      <c r="O890" s="16" t="s">
        <v>4443</v>
      </c>
      <c r="P890" s="16" t="s">
        <v>4444</v>
      </c>
      <c r="Q890" s="16" t="s">
        <v>4445</v>
      </c>
      <c r="R890" s="16" t="s">
        <v>4446</v>
      </c>
      <c r="S890" s="16" t="s">
        <v>4228</v>
      </c>
      <c r="T890" s="16"/>
      <c r="U890" s="16"/>
      <c r="V890" s="16">
        <f>VALUE(SUBSTITUTE(Table2[[#This Row],[Progress (%)]],"%",""))</f>
        <v>0.75</v>
      </c>
      <c r="W890" s="28">
        <f>IF(Table2[[#This Row],[Progress]]&lt;1,Table2[[#This Row],[Progress]]*100,Table2[[#This Row],[Progress]])</f>
        <v>75</v>
      </c>
      <c r="X890" s="28" t="str">
        <f>Table2[[#This Row],[Column8]]&amp;"%"</f>
        <v>75%</v>
      </c>
      <c r="Y890" s="16">
        <f t="shared" si="212"/>
        <v>6</v>
      </c>
      <c r="Z8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90" s="11" t="str">
        <f>SUBSTITUTE(Table2[[#This Row],[Time_Spent (hrs)]],"mins","")</f>
        <v>45</v>
      </c>
      <c r="AB890" s="41">
        <f t="shared" ref="AB890:AB891" si="225">AA890/60</f>
        <v>0.75</v>
      </c>
    </row>
    <row r="891" spans="1:28" ht="22.2" customHeight="1" x14ac:dyDescent="0.25">
      <c r="A891" s="11" t="s">
        <v>2141</v>
      </c>
      <c r="B891" s="11" t="s">
        <v>3707</v>
      </c>
      <c r="C891" s="11" t="s">
        <v>2142</v>
      </c>
      <c r="D891" s="11" t="s">
        <v>69</v>
      </c>
      <c r="E891" s="11" t="s">
        <v>41</v>
      </c>
      <c r="F891" s="12">
        <f>32</f>
        <v>32</v>
      </c>
      <c r="G891" s="13">
        <v>45388</v>
      </c>
      <c r="H891" s="11" t="s">
        <v>57</v>
      </c>
      <c r="I891" s="11" t="s">
        <v>32</v>
      </c>
      <c r="J891" s="14">
        <v>0.89</v>
      </c>
      <c r="K891" s="11" t="s">
        <v>50</v>
      </c>
      <c r="L891" s="11" t="s">
        <v>33</v>
      </c>
      <c r="M891" s="17"/>
      <c r="N891" s="15">
        <v>45447</v>
      </c>
      <c r="O891" s="16" t="s">
        <v>4627</v>
      </c>
      <c r="P891" s="16" t="s">
        <v>4628</v>
      </c>
      <c r="Q891" s="16" t="s">
        <v>4559</v>
      </c>
      <c r="R891" s="16" t="s">
        <v>4560</v>
      </c>
      <c r="S891" s="16" t="s">
        <v>4561</v>
      </c>
      <c r="T891" s="16" t="s">
        <v>5066</v>
      </c>
      <c r="U891" s="16" t="s">
        <v>5067</v>
      </c>
      <c r="V891" s="16">
        <f>VALUE(SUBSTITUTE(Table2[[#This Row],[Progress (%)]],"%",""))</f>
        <v>0.89</v>
      </c>
      <c r="W891" s="28">
        <f>IF(Table2[[#This Row],[Progress]]&lt;1,Table2[[#This Row],[Progress]]*100,Table2[[#This Row],[Progress]])</f>
        <v>89</v>
      </c>
      <c r="X891" s="28" t="str">
        <f>Table2[[#This Row],[Column8]]&amp;"%"</f>
        <v>89%</v>
      </c>
      <c r="Y891" s="16">
        <f t="shared" si="212"/>
        <v>8</v>
      </c>
      <c r="Z8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91" s="11" t="str">
        <f>SUBSTITUTE(Table2[[#This Row],[Time_Spent (hrs)]],"minutes","")</f>
        <v xml:space="preserve">120 </v>
      </c>
      <c r="AB891" s="41">
        <f t="shared" si="225"/>
        <v>2</v>
      </c>
    </row>
    <row r="892" spans="1:28" ht="22.2" customHeight="1" x14ac:dyDescent="0.25">
      <c r="A892" s="11" t="s">
        <v>2143</v>
      </c>
      <c r="B892" s="11" t="s">
        <v>3708</v>
      </c>
      <c r="C892" s="11" t="s">
        <v>2144</v>
      </c>
      <c r="D892" s="11" t="s">
        <v>69</v>
      </c>
      <c r="E892" s="11" t="s">
        <v>56</v>
      </c>
      <c r="F892" s="12">
        <v>31</v>
      </c>
      <c r="G892" s="13">
        <v>45146</v>
      </c>
      <c r="H892" s="11" t="s">
        <v>79</v>
      </c>
      <c r="I892" s="11" t="s">
        <v>47</v>
      </c>
      <c r="J892" s="14">
        <v>0.78</v>
      </c>
      <c r="K892" s="11">
        <v>1.5</v>
      </c>
      <c r="L892" s="11" t="s">
        <v>33</v>
      </c>
      <c r="M892" s="17"/>
      <c r="N892" s="15">
        <v>45146</v>
      </c>
      <c r="O892" s="16" t="s">
        <v>4032</v>
      </c>
      <c r="P892" s="16"/>
      <c r="Q892" s="16"/>
      <c r="R892" s="16"/>
      <c r="S892" s="16"/>
      <c r="T892" s="16"/>
      <c r="U892" s="16"/>
      <c r="V892" s="16">
        <f>VALUE(SUBSTITUTE(Table2[[#This Row],[Progress (%)]],"%",""))</f>
        <v>0.78</v>
      </c>
      <c r="W892" s="28">
        <f>IF(Table2[[#This Row],[Progress]]&lt;1,Table2[[#This Row],[Progress]]*100,Table2[[#This Row],[Progress]])</f>
        <v>78</v>
      </c>
      <c r="X892" s="28" t="str">
        <f>Table2[[#This Row],[Column8]]&amp;"%"</f>
        <v>78%</v>
      </c>
      <c r="Y892" s="16">
        <f t="shared" si="212"/>
        <v>2</v>
      </c>
      <c r="Z8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92" s="11" t="str">
        <f>SUBSTITUTE(Table2[[#This Row],[Time_Spent (hrs)]],"mins","")</f>
        <v>1.5</v>
      </c>
      <c r="AB892" s="41" t="str">
        <f>AA892</f>
        <v>1.5</v>
      </c>
    </row>
    <row r="893" spans="1:28" ht="22.2" customHeight="1" x14ac:dyDescent="0.25">
      <c r="A893" s="11" t="s">
        <v>2145</v>
      </c>
      <c r="B893" s="11" t="s">
        <v>3709</v>
      </c>
      <c r="C893" s="11" t="s">
        <v>87</v>
      </c>
      <c r="D893" s="11" t="s">
        <v>16</v>
      </c>
      <c r="E893" s="11" t="s">
        <v>41</v>
      </c>
      <c r="F893" s="12">
        <f>32</f>
        <v>32</v>
      </c>
      <c r="G893" s="13">
        <v>44906</v>
      </c>
      <c r="H893" s="11" t="s">
        <v>198</v>
      </c>
      <c r="I893" s="11" t="s">
        <v>19</v>
      </c>
      <c r="J893" s="14">
        <v>0.24</v>
      </c>
      <c r="K893" s="11">
        <v>45</v>
      </c>
      <c r="L893" s="11" t="s">
        <v>27</v>
      </c>
      <c r="M893" s="17"/>
      <c r="N893" s="15">
        <v>44877</v>
      </c>
      <c r="O893" s="16" t="s">
        <v>4546</v>
      </c>
      <c r="P893" s="16"/>
      <c r="Q893" s="16"/>
      <c r="R893" s="16"/>
      <c r="S893" s="16"/>
      <c r="T893" s="16"/>
      <c r="U893" s="16"/>
      <c r="V893" s="16">
        <f>VALUE(SUBSTITUTE(Table2[[#This Row],[Progress (%)]],"%",""))</f>
        <v>0.24</v>
      </c>
      <c r="W893" s="28">
        <f>IF(Table2[[#This Row],[Progress]]&lt;1,Table2[[#This Row],[Progress]]*100,Table2[[#This Row],[Progress]])</f>
        <v>24</v>
      </c>
      <c r="X893" s="28" t="str">
        <f>Table2[[#This Row],[Column8]]&amp;"%"</f>
        <v>24%</v>
      </c>
      <c r="Y893" s="16">
        <f t="shared" si="212"/>
        <v>2</v>
      </c>
      <c r="Z8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93" s="11" t="str">
        <f>SUBSTITUTE(Table2[[#This Row],[Time_Spent (hrs)]],"mins","")</f>
        <v>45</v>
      </c>
      <c r="AB893" s="41">
        <f t="shared" ref="AB893:AB896" si="226">AA893/60</f>
        <v>0.75</v>
      </c>
    </row>
    <row r="894" spans="1:28" ht="22.2" customHeight="1" x14ac:dyDescent="0.25">
      <c r="A894" s="11" t="s">
        <v>2146</v>
      </c>
      <c r="B894" s="11" t="s">
        <v>3710</v>
      </c>
      <c r="C894" s="11" t="s">
        <v>2147</v>
      </c>
      <c r="D894" s="11" t="s">
        <v>69</v>
      </c>
      <c r="E894" s="11" t="s">
        <v>36</v>
      </c>
      <c r="F894" s="12">
        <v>20</v>
      </c>
      <c r="G894" s="13">
        <v>44748</v>
      </c>
      <c r="H894" s="11" t="s">
        <v>37</v>
      </c>
      <c r="I894" s="11" t="s">
        <v>19</v>
      </c>
      <c r="J894" s="14">
        <v>0.85</v>
      </c>
      <c r="K894" s="11" t="s">
        <v>50</v>
      </c>
      <c r="L894" s="11" t="s">
        <v>27</v>
      </c>
      <c r="M894" s="11">
        <v>1</v>
      </c>
      <c r="N894" s="15">
        <v>44719</v>
      </c>
      <c r="O894" s="16" t="s">
        <v>4098</v>
      </c>
      <c r="P894" s="16" t="s">
        <v>4651</v>
      </c>
      <c r="Q894" s="16" t="s">
        <v>4652</v>
      </c>
      <c r="R894" s="16" t="s">
        <v>4653</v>
      </c>
      <c r="S894" s="16" t="s">
        <v>4669</v>
      </c>
      <c r="T894" s="16" t="s">
        <v>4399</v>
      </c>
      <c r="U894" s="16"/>
      <c r="V894" s="16">
        <f>VALUE(SUBSTITUTE(Table2[[#This Row],[Progress (%)]],"%",""))</f>
        <v>0.85</v>
      </c>
      <c r="W894" s="28">
        <f>IF(Table2[[#This Row],[Progress]]&lt;1,Table2[[#This Row],[Progress]]*100,Table2[[#This Row],[Progress]])</f>
        <v>85</v>
      </c>
      <c r="X894" s="28" t="str">
        <f>Table2[[#This Row],[Column8]]&amp;"%"</f>
        <v>85%</v>
      </c>
      <c r="Y894" s="16">
        <f t="shared" si="212"/>
        <v>7</v>
      </c>
      <c r="Z8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894" s="11" t="str">
        <f>SUBSTITUTE(Table2[[#This Row],[Time_Spent (hrs)]],"minutes","")</f>
        <v xml:space="preserve">120 </v>
      </c>
      <c r="AB894" s="41">
        <f t="shared" si="226"/>
        <v>2</v>
      </c>
    </row>
    <row r="895" spans="1:28" ht="22.2" customHeight="1" x14ac:dyDescent="0.25">
      <c r="A895" s="11" t="s">
        <v>2148</v>
      </c>
      <c r="B895" s="11" t="s">
        <v>3711</v>
      </c>
      <c r="C895" s="11" t="s">
        <v>2149</v>
      </c>
      <c r="D895" s="11" t="s">
        <v>16</v>
      </c>
      <c r="E895" s="11" t="s">
        <v>41</v>
      </c>
      <c r="F895" s="12">
        <f>32</f>
        <v>32</v>
      </c>
      <c r="G895" s="13">
        <v>44844</v>
      </c>
      <c r="H895" s="11" t="s">
        <v>66</v>
      </c>
      <c r="I895" s="11" t="s">
        <v>26</v>
      </c>
      <c r="J895" s="14">
        <v>0</v>
      </c>
      <c r="K895" s="11" t="s">
        <v>20</v>
      </c>
      <c r="L895" s="11" t="s">
        <v>33</v>
      </c>
      <c r="M895" s="11">
        <v>3</v>
      </c>
      <c r="N895" s="15">
        <v>44844</v>
      </c>
      <c r="O895" s="16" t="s">
        <v>4603</v>
      </c>
      <c r="P895" s="16" t="s">
        <v>4604</v>
      </c>
      <c r="Q895" s="16" t="s">
        <v>4605</v>
      </c>
      <c r="R895" s="16" t="s">
        <v>4606</v>
      </c>
      <c r="S895" s="16" t="s">
        <v>4039</v>
      </c>
      <c r="T895" s="16" t="s">
        <v>4738</v>
      </c>
      <c r="U895" s="16"/>
      <c r="V895" s="16">
        <f>VALUE(SUBSTITUTE(Table2[[#This Row],[Progress (%)]],"%",""))</f>
        <v>0</v>
      </c>
      <c r="W895" s="28">
        <f>IF(Table2[[#This Row],[Progress]]&lt;1,Table2[[#This Row],[Progress]]*100,Table2[[#This Row],[Progress]])</f>
        <v>0</v>
      </c>
      <c r="X895" s="28" t="str">
        <f>Table2[[#This Row],[Column8]]&amp;"%"</f>
        <v>0%</v>
      </c>
      <c r="Y895" s="16">
        <f t="shared" si="212"/>
        <v>7</v>
      </c>
      <c r="Z8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95" s="11" t="str">
        <f>SUBSTITUTE(Table2[[#This Row],[Time_Spent (hrs)]],"mins","")</f>
        <v xml:space="preserve">90 </v>
      </c>
      <c r="AB895" s="41">
        <f t="shared" si="226"/>
        <v>1.5</v>
      </c>
    </row>
    <row r="896" spans="1:28" ht="22.2" customHeight="1" x14ac:dyDescent="0.25">
      <c r="A896" s="11" t="s">
        <v>2150</v>
      </c>
      <c r="B896" s="11" t="s">
        <v>3712</v>
      </c>
      <c r="C896" s="11" t="s">
        <v>2151</v>
      </c>
      <c r="D896" s="11" t="s">
        <v>69</v>
      </c>
      <c r="E896" s="11" t="s">
        <v>23</v>
      </c>
      <c r="F896" s="12">
        <f>32</f>
        <v>32</v>
      </c>
      <c r="G896" s="13">
        <v>45608</v>
      </c>
      <c r="H896" s="11" t="s">
        <v>18</v>
      </c>
      <c r="I896" s="11" t="s">
        <v>19</v>
      </c>
      <c r="J896" s="14">
        <v>0.23</v>
      </c>
      <c r="K896" s="11" t="s">
        <v>20</v>
      </c>
      <c r="L896" s="11" t="s">
        <v>27</v>
      </c>
      <c r="M896" s="11">
        <v>3</v>
      </c>
      <c r="N896" s="15">
        <v>45637</v>
      </c>
      <c r="O896" s="16" t="s">
        <v>4811</v>
      </c>
      <c r="P896" s="16"/>
      <c r="Q896" s="16"/>
      <c r="R896" s="16"/>
      <c r="S896" s="16"/>
      <c r="T896" s="16"/>
      <c r="U896" s="16"/>
      <c r="V896" s="16">
        <f>VALUE(SUBSTITUTE(Table2[[#This Row],[Progress (%)]],"%",""))</f>
        <v>0.23</v>
      </c>
      <c r="W896" s="28">
        <f>IF(Table2[[#This Row],[Progress]]&lt;1,Table2[[#This Row],[Progress]]*100,Table2[[#This Row],[Progress]])</f>
        <v>23</v>
      </c>
      <c r="X896" s="28" t="str">
        <f>Table2[[#This Row],[Column8]]&amp;"%"</f>
        <v>23%</v>
      </c>
      <c r="Y896" s="16">
        <f t="shared" si="212"/>
        <v>2</v>
      </c>
      <c r="Z8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96" s="11" t="str">
        <f>SUBSTITUTE(Table2[[#This Row],[Time_Spent (hrs)]],"mins","")</f>
        <v xml:space="preserve">90 </v>
      </c>
      <c r="AB896" s="41">
        <f t="shared" si="226"/>
        <v>1.5</v>
      </c>
    </row>
    <row r="897" spans="1:28" ht="22.2" customHeight="1" x14ac:dyDescent="0.25">
      <c r="A897" s="11" t="s">
        <v>2152</v>
      </c>
      <c r="B897" s="11" t="s">
        <v>3713</v>
      </c>
      <c r="C897" s="11" t="s">
        <v>2153</v>
      </c>
      <c r="D897" s="11" t="s">
        <v>69</v>
      </c>
      <c r="E897" s="11" t="s">
        <v>36</v>
      </c>
      <c r="F897" s="12">
        <f>32</f>
        <v>32</v>
      </c>
      <c r="G897" s="13" t="s">
        <v>103</v>
      </c>
      <c r="H897" s="11" t="s">
        <v>111</v>
      </c>
      <c r="I897" s="11" t="s">
        <v>98</v>
      </c>
      <c r="J897" s="14">
        <v>0.16</v>
      </c>
      <c r="K897" s="11" t="s">
        <v>38</v>
      </c>
      <c r="L897" s="11" t="s">
        <v>33</v>
      </c>
      <c r="M897" s="11">
        <v>3</v>
      </c>
      <c r="N897" s="15">
        <v>45643</v>
      </c>
      <c r="O897" s="16" t="s">
        <v>4477</v>
      </c>
      <c r="P897" s="16" t="s">
        <v>4381</v>
      </c>
      <c r="Q897" s="16" t="s">
        <v>4382</v>
      </c>
      <c r="R897" s="16"/>
      <c r="S897" s="16"/>
      <c r="T897" s="16"/>
      <c r="U897" s="16"/>
      <c r="V897" s="16">
        <f>VALUE(SUBSTITUTE(Table2[[#This Row],[Progress (%)]],"%",""))</f>
        <v>0.16</v>
      </c>
      <c r="W897" s="28">
        <f>IF(Table2[[#This Row],[Progress]]&lt;1,Table2[[#This Row],[Progress]]*100,Table2[[#This Row],[Progress]])</f>
        <v>16</v>
      </c>
      <c r="X897" s="28" t="str">
        <f>Table2[[#This Row],[Column8]]&amp;"%"</f>
        <v>16%</v>
      </c>
      <c r="Y897" s="16">
        <f t="shared" si="212"/>
        <v>4</v>
      </c>
      <c r="Z8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97" s="11" t="str">
        <f>SUBSTITUTE(Table2[[#This Row],[Time_Spent (hrs)]],"hour","")</f>
        <v xml:space="preserve">1 </v>
      </c>
      <c r="AB897" s="41" t="str">
        <f>AA897</f>
        <v xml:space="preserve">1 </v>
      </c>
    </row>
    <row r="898" spans="1:28" ht="22.2" customHeight="1" x14ac:dyDescent="0.25">
      <c r="A898" s="11" t="s">
        <v>2154</v>
      </c>
      <c r="B898" s="11" t="s">
        <v>3714</v>
      </c>
      <c r="C898" s="11" t="s">
        <v>2155</v>
      </c>
      <c r="D898" s="11" t="s">
        <v>16</v>
      </c>
      <c r="E898" s="11" t="s">
        <v>23</v>
      </c>
      <c r="F898" s="12">
        <f>32</f>
        <v>32</v>
      </c>
      <c r="G898" s="13" t="s">
        <v>2156</v>
      </c>
      <c r="H898" s="11" t="s">
        <v>111</v>
      </c>
      <c r="I898" s="11" t="s">
        <v>98</v>
      </c>
      <c r="J898" s="14">
        <v>0.33</v>
      </c>
      <c r="K898" s="11" t="s">
        <v>20</v>
      </c>
      <c r="L898" s="11" t="s">
        <v>33</v>
      </c>
      <c r="M898" s="17"/>
      <c r="N898" s="15">
        <v>45460</v>
      </c>
      <c r="O898" s="16" t="s">
        <v>5068</v>
      </c>
      <c r="P898" s="16" t="s">
        <v>5069</v>
      </c>
      <c r="Q898" s="16" t="s">
        <v>4807</v>
      </c>
      <c r="R898" s="16"/>
      <c r="S898" s="16"/>
      <c r="T898" s="16"/>
      <c r="U898" s="16"/>
      <c r="V898" s="16">
        <f>VALUE(SUBSTITUTE(Table2[[#This Row],[Progress (%)]],"%",""))</f>
        <v>0.33</v>
      </c>
      <c r="W898" s="28">
        <f>IF(Table2[[#This Row],[Progress]]&lt;1,Table2[[#This Row],[Progress]]*100,Table2[[#This Row],[Progress]])</f>
        <v>33</v>
      </c>
      <c r="X898" s="28" t="str">
        <f>Table2[[#This Row],[Column8]]&amp;"%"</f>
        <v>33%</v>
      </c>
      <c r="Y898" s="16">
        <f t="shared" ref="Y898:Y961" si="227">COUNTA(N898:U898)</f>
        <v>4</v>
      </c>
      <c r="Z8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98" s="11" t="str">
        <f>SUBSTITUTE(Table2[[#This Row],[Time_Spent (hrs)]],"mins","")</f>
        <v xml:space="preserve">90 </v>
      </c>
      <c r="AB898" s="41">
        <f t="shared" ref="AB898:AB899" si="228">AA898/60</f>
        <v>1.5</v>
      </c>
    </row>
    <row r="899" spans="1:28" ht="22.2" customHeight="1" x14ac:dyDescent="0.25">
      <c r="A899" s="11" t="s">
        <v>2157</v>
      </c>
      <c r="B899" s="11" t="s">
        <v>3715</v>
      </c>
      <c r="C899" s="11" t="s">
        <v>2158</v>
      </c>
      <c r="D899" s="11" t="s">
        <v>69</v>
      </c>
      <c r="E899" s="11" t="s">
        <v>64</v>
      </c>
      <c r="F899" s="12">
        <f>32</f>
        <v>32</v>
      </c>
      <c r="G899" s="13">
        <v>45542</v>
      </c>
      <c r="H899" s="11" t="s">
        <v>156</v>
      </c>
      <c r="I899" s="11" t="s">
        <v>98</v>
      </c>
      <c r="J899" s="14">
        <v>0.26</v>
      </c>
      <c r="K899" s="11" t="s">
        <v>20</v>
      </c>
      <c r="L899" s="11" t="s">
        <v>27</v>
      </c>
      <c r="M899" s="17"/>
      <c r="N899" s="15">
        <v>45482</v>
      </c>
      <c r="O899" s="16" t="s">
        <v>5066</v>
      </c>
      <c r="P899" s="16" t="s">
        <v>5067</v>
      </c>
      <c r="Q899" s="16" t="s">
        <v>4725</v>
      </c>
      <c r="R899" s="16" t="s">
        <v>5070</v>
      </c>
      <c r="S899" s="16" t="s">
        <v>4330</v>
      </c>
      <c r="T899" s="16" t="s">
        <v>4331</v>
      </c>
      <c r="U899" s="16"/>
      <c r="V899" s="16">
        <f>VALUE(SUBSTITUTE(Table2[[#This Row],[Progress (%)]],"%",""))</f>
        <v>0.26</v>
      </c>
      <c r="W899" s="28">
        <f>IF(Table2[[#This Row],[Progress]]&lt;1,Table2[[#This Row],[Progress]]*100,Table2[[#This Row],[Progress]])</f>
        <v>26</v>
      </c>
      <c r="X899" s="28" t="str">
        <f>Table2[[#This Row],[Column8]]&amp;"%"</f>
        <v>26%</v>
      </c>
      <c r="Y899" s="16">
        <f t="shared" si="227"/>
        <v>7</v>
      </c>
      <c r="Z8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899" s="11" t="str">
        <f>SUBSTITUTE(Table2[[#This Row],[Time_Spent (hrs)]],"mins","")</f>
        <v xml:space="preserve">90 </v>
      </c>
      <c r="AB899" s="41">
        <f t="shared" si="228"/>
        <v>1.5</v>
      </c>
    </row>
    <row r="900" spans="1:28" ht="22.2" customHeight="1" x14ac:dyDescent="0.25">
      <c r="A900" s="11" t="s">
        <v>2159</v>
      </c>
      <c r="B900" s="11" t="s">
        <v>3716</v>
      </c>
      <c r="C900" s="11" t="s">
        <v>2160</v>
      </c>
      <c r="D900" s="11" t="s">
        <v>69</v>
      </c>
      <c r="E900" s="11" t="s">
        <v>41</v>
      </c>
      <c r="F900" s="18">
        <f>32</f>
        <v>32</v>
      </c>
      <c r="G900" s="13" t="s">
        <v>2161</v>
      </c>
      <c r="H900" s="11" t="s">
        <v>31</v>
      </c>
      <c r="I900" s="11" t="s">
        <v>32</v>
      </c>
      <c r="J900" s="14">
        <v>0.33</v>
      </c>
      <c r="K900" s="11">
        <v>2</v>
      </c>
      <c r="L900" s="11" t="s">
        <v>27</v>
      </c>
      <c r="M900" s="11">
        <v>1</v>
      </c>
      <c r="N900" s="15">
        <v>45212</v>
      </c>
      <c r="O900" s="16" t="s">
        <v>4802</v>
      </c>
      <c r="P900" s="16" t="s">
        <v>4803</v>
      </c>
      <c r="Q900" s="16" t="s">
        <v>4804</v>
      </c>
      <c r="R900" s="16"/>
      <c r="S900" s="16"/>
      <c r="T900" s="16"/>
      <c r="U900" s="16"/>
      <c r="V900" s="16">
        <f>VALUE(SUBSTITUTE(Table2[[#This Row],[Progress (%)]],"%",""))</f>
        <v>0.33</v>
      </c>
      <c r="W900" s="28">
        <f>IF(Table2[[#This Row],[Progress]]&lt;1,Table2[[#This Row],[Progress]]*100,Table2[[#This Row],[Progress]])</f>
        <v>33</v>
      </c>
      <c r="X900" s="28" t="str">
        <f>Table2[[#This Row],[Column8]]&amp;"%"</f>
        <v>33%</v>
      </c>
      <c r="Y900" s="16">
        <f t="shared" si="227"/>
        <v>4</v>
      </c>
      <c r="Z9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00" s="11" t="str">
        <f>SUBSTITUTE(Table2[[#This Row],[Time_Spent (hrs)]],"mins","")</f>
        <v>2</v>
      </c>
      <c r="AB900" s="41" t="str">
        <f t="shared" ref="AB900:AB901" si="229">AA900</f>
        <v>2</v>
      </c>
    </row>
    <row r="901" spans="1:28" ht="22.2" customHeight="1" x14ac:dyDescent="0.25">
      <c r="A901" s="11" t="s">
        <v>2162</v>
      </c>
      <c r="B901" s="11" t="s">
        <v>3717</v>
      </c>
      <c r="C901" s="11" t="s">
        <v>87</v>
      </c>
      <c r="D901" s="11" t="s">
        <v>69</v>
      </c>
      <c r="E901" s="11" t="s">
        <v>41</v>
      </c>
      <c r="F901" s="18">
        <f>32</f>
        <v>32</v>
      </c>
      <c r="G901" s="13" t="s">
        <v>1716</v>
      </c>
      <c r="H901" s="11" t="s">
        <v>53</v>
      </c>
      <c r="I901" s="11" t="s">
        <v>26</v>
      </c>
      <c r="J901" s="14">
        <v>0.8</v>
      </c>
      <c r="K901" s="11">
        <v>2</v>
      </c>
      <c r="L901" s="11" t="s">
        <v>27</v>
      </c>
      <c r="M901" s="11">
        <v>3</v>
      </c>
      <c r="N901" s="15">
        <v>45687</v>
      </c>
      <c r="O901" s="16"/>
      <c r="P901" s="16"/>
      <c r="Q901" s="16"/>
      <c r="R901" s="16"/>
      <c r="S901" s="16"/>
      <c r="T901" s="16"/>
      <c r="U901" s="16"/>
      <c r="V901" s="16">
        <f>VALUE(SUBSTITUTE(Table2[[#This Row],[Progress (%)]],"%",""))</f>
        <v>0.8</v>
      </c>
      <c r="W901" s="28">
        <f>IF(Table2[[#This Row],[Progress]]&lt;1,Table2[[#This Row],[Progress]]*100,Table2[[#This Row],[Progress]])</f>
        <v>80</v>
      </c>
      <c r="X901" s="28" t="str">
        <f>Table2[[#This Row],[Column8]]&amp;"%"</f>
        <v>80%</v>
      </c>
      <c r="Y901" s="16">
        <f t="shared" si="227"/>
        <v>1</v>
      </c>
      <c r="Z9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01" s="11" t="str">
        <f>SUBSTITUTE(Table2[[#This Row],[Time_Spent (hrs)]],"mins","")</f>
        <v>2</v>
      </c>
      <c r="AB901" s="41" t="str">
        <f t="shared" si="229"/>
        <v>2</v>
      </c>
    </row>
    <row r="902" spans="1:28" ht="22.2" customHeight="1" x14ac:dyDescent="0.25">
      <c r="A902" s="11" t="s">
        <v>2163</v>
      </c>
      <c r="B902" s="11" t="s">
        <v>3718</v>
      </c>
      <c r="C902" s="11" t="s">
        <v>2164</v>
      </c>
      <c r="D902" s="11" t="s">
        <v>16</v>
      </c>
      <c r="E902" s="11" t="s">
        <v>56</v>
      </c>
      <c r="F902" s="18">
        <f>32</f>
        <v>32</v>
      </c>
      <c r="G902" s="13" t="s">
        <v>519</v>
      </c>
      <c r="H902" s="11" t="s">
        <v>111</v>
      </c>
      <c r="I902" s="11" t="s">
        <v>98</v>
      </c>
      <c r="J902" s="14">
        <v>0.23</v>
      </c>
      <c r="K902" s="11" t="s">
        <v>20</v>
      </c>
      <c r="L902" s="11" t="s">
        <v>33</v>
      </c>
      <c r="M902" s="11">
        <v>6</v>
      </c>
      <c r="N902" s="15">
        <v>45276</v>
      </c>
      <c r="O902" s="16" t="s">
        <v>4476</v>
      </c>
      <c r="P902" s="16" t="s">
        <v>4747</v>
      </c>
      <c r="Q902" s="16" t="s">
        <v>4748</v>
      </c>
      <c r="R902" s="16" t="s">
        <v>4535</v>
      </c>
      <c r="S902" s="16"/>
      <c r="T902" s="16"/>
      <c r="U902" s="16"/>
      <c r="V902" s="16">
        <f>VALUE(SUBSTITUTE(Table2[[#This Row],[Progress (%)]],"%",""))</f>
        <v>0.23</v>
      </c>
      <c r="W902" s="28">
        <f>IF(Table2[[#This Row],[Progress]]&lt;1,Table2[[#This Row],[Progress]]*100,Table2[[#This Row],[Progress]])</f>
        <v>23</v>
      </c>
      <c r="X902" s="28" t="str">
        <f>Table2[[#This Row],[Column8]]&amp;"%"</f>
        <v>23%</v>
      </c>
      <c r="Y902" s="16">
        <f t="shared" si="227"/>
        <v>5</v>
      </c>
      <c r="Z90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02" s="11" t="str">
        <f>SUBSTITUTE(Table2[[#This Row],[Time_Spent (hrs)]],"mins","")</f>
        <v xml:space="preserve">90 </v>
      </c>
      <c r="AB902" s="41">
        <f t="shared" ref="AB902:AB904" si="230">AA902/60</f>
        <v>1.5</v>
      </c>
    </row>
    <row r="903" spans="1:28" ht="22.2" customHeight="1" x14ac:dyDescent="0.25">
      <c r="A903" s="11" t="s">
        <v>2165</v>
      </c>
      <c r="B903" s="11" t="s">
        <v>3719</v>
      </c>
      <c r="C903" s="11" t="s">
        <v>2166</v>
      </c>
      <c r="D903" s="11" t="s">
        <v>16</v>
      </c>
      <c r="E903" s="11" t="s">
        <v>23</v>
      </c>
      <c r="F903" s="18">
        <f>32</f>
        <v>32</v>
      </c>
      <c r="G903" s="13" t="s">
        <v>1885</v>
      </c>
      <c r="H903" s="11" t="s">
        <v>57</v>
      </c>
      <c r="I903" s="11" t="s">
        <v>32</v>
      </c>
      <c r="J903" s="14">
        <v>0.86</v>
      </c>
      <c r="K903" s="11">
        <v>45</v>
      </c>
      <c r="L903" s="11" t="s">
        <v>27</v>
      </c>
      <c r="M903" s="11">
        <v>4</v>
      </c>
      <c r="N903" s="15">
        <v>45706</v>
      </c>
      <c r="O903" s="16" t="s">
        <v>5035</v>
      </c>
      <c r="P903" s="16" t="s">
        <v>5036</v>
      </c>
      <c r="Q903" s="16" t="s">
        <v>5027</v>
      </c>
      <c r="R903" s="16" t="s">
        <v>5037</v>
      </c>
      <c r="S903" s="16" t="s">
        <v>4901</v>
      </c>
      <c r="T903" s="16"/>
      <c r="U903" s="16"/>
      <c r="V903" s="16">
        <f>VALUE(SUBSTITUTE(Table2[[#This Row],[Progress (%)]],"%",""))</f>
        <v>0.86</v>
      </c>
      <c r="W903" s="28">
        <f>IF(Table2[[#This Row],[Progress]]&lt;1,Table2[[#This Row],[Progress]]*100,Table2[[#This Row],[Progress]])</f>
        <v>86</v>
      </c>
      <c r="X903" s="28" t="str">
        <f>Table2[[#This Row],[Column8]]&amp;"%"</f>
        <v>86%</v>
      </c>
      <c r="Y903" s="16">
        <f t="shared" si="227"/>
        <v>6</v>
      </c>
      <c r="Z90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03" s="11" t="str">
        <f>SUBSTITUTE(Table2[[#This Row],[Time_Spent (hrs)]],"mins","")</f>
        <v>45</v>
      </c>
      <c r="AB903" s="41">
        <f t="shared" si="230"/>
        <v>0.75</v>
      </c>
    </row>
    <row r="904" spans="1:28" ht="22.2" customHeight="1" x14ac:dyDescent="0.25">
      <c r="A904" s="11" t="s">
        <v>2167</v>
      </c>
      <c r="B904" s="11" t="s">
        <v>3720</v>
      </c>
      <c r="C904" s="11" t="s">
        <v>2168</v>
      </c>
      <c r="D904" s="11" t="s">
        <v>16</v>
      </c>
      <c r="E904" s="11" t="s">
        <v>41</v>
      </c>
      <c r="F904" s="12">
        <f>32</f>
        <v>32</v>
      </c>
      <c r="G904" s="13" t="s">
        <v>2169</v>
      </c>
      <c r="H904" s="11" t="s">
        <v>53</v>
      </c>
      <c r="I904" s="11" t="s">
        <v>26</v>
      </c>
      <c r="J904" s="14">
        <v>0.38</v>
      </c>
      <c r="K904" s="11" t="s">
        <v>20</v>
      </c>
      <c r="L904" s="11" t="s">
        <v>27</v>
      </c>
      <c r="M904" s="11">
        <v>5</v>
      </c>
      <c r="N904" s="15">
        <v>44728</v>
      </c>
      <c r="O904" s="16"/>
      <c r="P904" s="16"/>
      <c r="Q904" s="16"/>
      <c r="R904" s="16"/>
      <c r="S904" s="16"/>
      <c r="T904" s="16"/>
      <c r="U904" s="16"/>
      <c r="V904" s="16">
        <f>VALUE(SUBSTITUTE(Table2[[#This Row],[Progress (%)]],"%",""))</f>
        <v>0.38</v>
      </c>
      <c r="W904" s="28">
        <f>IF(Table2[[#This Row],[Progress]]&lt;1,Table2[[#This Row],[Progress]]*100,Table2[[#This Row],[Progress]])</f>
        <v>38</v>
      </c>
      <c r="X904" s="28" t="str">
        <f>Table2[[#This Row],[Column8]]&amp;"%"</f>
        <v>38%</v>
      </c>
      <c r="Y904" s="16">
        <f t="shared" si="227"/>
        <v>1</v>
      </c>
      <c r="Z90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04" s="11" t="str">
        <f>SUBSTITUTE(Table2[[#This Row],[Time_Spent (hrs)]],"mins","")</f>
        <v xml:space="preserve">90 </v>
      </c>
      <c r="AB904" s="41">
        <f t="shared" si="230"/>
        <v>1.5</v>
      </c>
    </row>
    <row r="905" spans="1:28" ht="22.2" customHeight="1" x14ac:dyDescent="0.25">
      <c r="A905" s="11" t="s">
        <v>2170</v>
      </c>
      <c r="B905" s="11" t="s">
        <v>3721</v>
      </c>
      <c r="C905" s="11" t="s">
        <v>2171</v>
      </c>
      <c r="D905" s="11" t="s">
        <v>69</v>
      </c>
      <c r="E905" s="11" t="s">
        <v>36</v>
      </c>
      <c r="F905" s="12">
        <v>27</v>
      </c>
      <c r="G905" s="13">
        <v>45087</v>
      </c>
      <c r="H905" s="11" t="s">
        <v>198</v>
      </c>
      <c r="I905" s="11" t="s">
        <v>19</v>
      </c>
      <c r="J905" s="14">
        <v>0.21</v>
      </c>
      <c r="K905" s="11">
        <v>2</v>
      </c>
      <c r="L905" s="11" t="s">
        <v>33</v>
      </c>
      <c r="M905" s="11">
        <v>4</v>
      </c>
      <c r="N905" s="15">
        <v>45205</v>
      </c>
      <c r="O905" s="16" t="s">
        <v>4801</v>
      </c>
      <c r="P905" s="16" t="s">
        <v>4802</v>
      </c>
      <c r="Q905" s="16"/>
      <c r="R905" s="16"/>
      <c r="S905" s="16"/>
      <c r="T905" s="16"/>
      <c r="U905" s="16"/>
      <c r="V905" s="16">
        <f>VALUE(SUBSTITUTE(Table2[[#This Row],[Progress (%)]],"%",""))</f>
        <v>0.21</v>
      </c>
      <c r="W905" s="28">
        <f>IF(Table2[[#This Row],[Progress]]&lt;1,Table2[[#This Row],[Progress]]*100,Table2[[#This Row],[Progress]])</f>
        <v>21</v>
      </c>
      <c r="X905" s="28" t="str">
        <f>Table2[[#This Row],[Column8]]&amp;"%"</f>
        <v>21%</v>
      </c>
      <c r="Y905" s="16">
        <f t="shared" si="227"/>
        <v>3</v>
      </c>
      <c r="Z90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05" s="11" t="str">
        <f>SUBSTITUTE(Table2[[#This Row],[Time_Spent (hrs)]],"mins","")</f>
        <v>2</v>
      </c>
      <c r="AB905" s="41" t="str">
        <f>AA905</f>
        <v>2</v>
      </c>
    </row>
    <row r="906" spans="1:28" ht="22.2" customHeight="1" x14ac:dyDescent="0.25">
      <c r="A906" s="11" t="s">
        <v>2172</v>
      </c>
      <c r="B906" s="11" t="s">
        <v>3722</v>
      </c>
      <c r="C906" s="11" t="s">
        <v>2173</v>
      </c>
      <c r="D906" s="11" t="s">
        <v>16</v>
      </c>
      <c r="E906" s="11" t="s">
        <v>41</v>
      </c>
      <c r="F906" s="12">
        <f>32</f>
        <v>32</v>
      </c>
      <c r="G906" s="13">
        <v>45536</v>
      </c>
      <c r="H906" s="11" t="s">
        <v>104</v>
      </c>
      <c r="I906" s="11" t="s">
        <v>47</v>
      </c>
      <c r="J906" s="14">
        <v>0.99</v>
      </c>
      <c r="K906" s="11" t="s">
        <v>20</v>
      </c>
      <c r="L906" s="11" t="s">
        <v>33</v>
      </c>
      <c r="M906" s="11">
        <v>3</v>
      </c>
      <c r="N906" s="15">
        <v>45300</v>
      </c>
      <c r="O906" s="16" t="s">
        <v>4420</v>
      </c>
      <c r="P906" s="16" t="s">
        <v>4421</v>
      </c>
      <c r="Q906" s="16" t="s">
        <v>4914</v>
      </c>
      <c r="R906" s="16"/>
      <c r="S906" s="16"/>
      <c r="T906" s="16"/>
      <c r="U906" s="16"/>
      <c r="V906" s="16">
        <f>VALUE(SUBSTITUTE(Table2[[#This Row],[Progress (%)]],"%",""))</f>
        <v>0.99</v>
      </c>
      <c r="W906" s="28">
        <f>IF(Table2[[#This Row],[Progress]]&lt;1,Table2[[#This Row],[Progress]]*100,Table2[[#This Row],[Progress]])</f>
        <v>99</v>
      </c>
      <c r="X906" s="28" t="str">
        <f>Table2[[#This Row],[Column8]]&amp;"%"</f>
        <v>99%</v>
      </c>
      <c r="Y906" s="16">
        <f t="shared" si="227"/>
        <v>4</v>
      </c>
      <c r="Z90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06" s="11" t="str">
        <f>SUBSTITUTE(Table2[[#This Row],[Time_Spent (hrs)]],"mins","")</f>
        <v xml:space="preserve">90 </v>
      </c>
      <c r="AB906" s="41">
        <f t="shared" ref="AB906:AB908" si="231">AA906/60</f>
        <v>1.5</v>
      </c>
    </row>
    <row r="907" spans="1:28" ht="22.2" customHeight="1" x14ac:dyDescent="0.25">
      <c r="A907" s="11" t="s">
        <v>2174</v>
      </c>
      <c r="B907" s="11" t="s">
        <v>3723</v>
      </c>
      <c r="C907" s="11" t="s">
        <v>2175</v>
      </c>
      <c r="D907" s="11" t="s">
        <v>69</v>
      </c>
      <c r="E907" s="11" t="s">
        <v>56</v>
      </c>
      <c r="F907" s="18">
        <f>32</f>
        <v>32</v>
      </c>
      <c r="G907" s="13" t="s">
        <v>950</v>
      </c>
      <c r="H907" s="11" t="s">
        <v>79</v>
      </c>
      <c r="I907" s="11" t="s">
        <v>47</v>
      </c>
      <c r="J907" s="14">
        <v>0.97</v>
      </c>
      <c r="K907" s="11" t="s">
        <v>50</v>
      </c>
      <c r="L907" s="11" t="s">
        <v>33</v>
      </c>
      <c r="M907" s="11">
        <v>1</v>
      </c>
      <c r="N907" s="15">
        <v>45639</v>
      </c>
      <c r="O907" s="16" t="s">
        <v>4253</v>
      </c>
      <c r="P907" s="16" t="s">
        <v>4254</v>
      </c>
      <c r="Q907" s="16" t="s">
        <v>4255</v>
      </c>
      <c r="R907" s="16" t="s">
        <v>4256</v>
      </c>
      <c r="S907" s="16" t="s">
        <v>4848</v>
      </c>
      <c r="T907" s="16" t="s">
        <v>4849</v>
      </c>
      <c r="U907" s="16"/>
      <c r="V907" s="16">
        <f>VALUE(SUBSTITUTE(Table2[[#This Row],[Progress (%)]],"%",""))</f>
        <v>0.97</v>
      </c>
      <c r="W907" s="28">
        <f>IF(Table2[[#This Row],[Progress]]&lt;1,Table2[[#This Row],[Progress]]*100,Table2[[#This Row],[Progress]])</f>
        <v>97</v>
      </c>
      <c r="X907" s="28" t="str">
        <f>Table2[[#This Row],[Column8]]&amp;"%"</f>
        <v>97%</v>
      </c>
      <c r="Y907" s="16">
        <f t="shared" si="227"/>
        <v>7</v>
      </c>
      <c r="Z90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07" s="11" t="str">
        <f>SUBSTITUTE(Table2[[#This Row],[Time_Spent (hrs)]],"minutes","")</f>
        <v xml:space="preserve">120 </v>
      </c>
      <c r="AB907" s="41">
        <f t="shared" si="231"/>
        <v>2</v>
      </c>
    </row>
    <row r="908" spans="1:28" ht="22.2" customHeight="1" x14ac:dyDescent="0.25">
      <c r="A908" s="11" t="s">
        <v>2176</v>
      </c>
      <c r="B908" s="11" t="s">
        <v>3724</v>
      </c>
      <c r="C908" s="11" t="s">
        <v>2177</v>
      </c>
      <c r="D908" s="11" t="s">
        <v>16</v>
      </c>
      <c r="E908" s="11" t="s">
        <v>41</v>
      </c>
      <c r="F908" s="12">
        <v>42</v>
      </c>
      <c r="G908" s="13">
        <v>44628</v>
      </c>
      <c r="H908" s="11" t="s">
        <v>79</v>
      </c>
      <c r="I908" s="11" t="s">
        <v>47</v>
      </c>
      <c r="J908" s="14">
        <v>0.62</v>
      </c>
      <c r="K908" s="11">
        <v>45</v>
      </c>
      <c r="L908" s="11" t="s">
        <v>27</v>
      </c>
      <c r="M908" s="17"/>
      <c r="N908" s="15">
        <v>44776</v>
      </c>
      <c r="O908" s="16" t="s">
        <v>4293</v>
      </c>
      <c r="P908" s="16" t="s">
        <v>4345</v>
      </c>
      <c r="Q908" s="16" t="s">
        <v>4336</v>
      </c>
      <c r="R908" s="16" t="s">
        <v>4337</v>
      </c>
      <c r="S908" s="16" t="s">
        <v>4338</v>
      </c>
      <c r="T908" s="16" t="s">
        <v>4339</v>
      </c>
      <c r="U908" s="16"/>
      <c r="V908" s="16">
        <f>VALUE(SUBSTITUTE(Table2[[#This Row],[Progress (%)]],"%",""))</f>
        <v>0.62</v>
      </c>
      <c r="W908" s="28">
        <f>IF(Table2[[#This Row],[Progress]]&lt;1,Table2[[#This Row],[Progress]]*100,Table2[[#This Row],[Progress]])</f>
        <v>62</v>
      </c>
      <c r="X908" s="28" t="str">
        <f>Table2[[#This Row],[Column8]]&amp;"%"</f>
        <v>62%</v>
      </c>
      <c r="Y908" s="16">
        <f t="shared" si="227"/>
        <v>7</v>
      </c>
      <c r="Z90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908" s="11" t="str">
        <f>SUBSTITUTE(Table2[[#This Row],[Time_Spent (hrs)]],"mins","")</f>
        <v>45</v>
      </c>
      <c r="AB908" s="41">
        <f t="shared" si="231"/>
        <v>0.75</v>
      </c>
    </row>
    <row r="909" spans="1:28" ht="22.2" customHeight="1" x14ac:dyDescent="0.25">
      <c r="A909" s="11" t="s">
        <v>2178</v>
      </c>
      <c r="B909" s="11" t="s">
        <v>3725</v>
      </c>
      <c r="C909" s="11" t="s">
        <v>2179</v>
      </c>
      <c r="D909" s="11" t="s">
        <v>69</v>
      </c>
      <c r="E909" s="11" t="s">
        <v>56</v>
      </c>
      <c r="F909" s="18">
        <f>32</f>
        <v>32</v>
      </c>
      <c r="G909" s="13" t="s">
        <v>2180</v>
      </c>
      <c r="H909" s="11" t="s">
        <v>66</v>
      </c>
      <c r="I909" s="11" t="s">
        <v>26</v>
      </c>
      <c r="J909" s="14">
        <v>0.17</v>
      </c>
      <c r="K909" s="11">
        <v>1.5</v>
      </c>
      <c r="L909" s="11" t="s">
        <v>33</v>
      </c>
      <c r="M909" s="11">
        <v>4</v>
      </c>
      <c r="N909" s="15">
        <v>45318</v>
      </c>
      <c r="O909" s="16" t="s">
        <v>4538</v>
      </c>
      <c r="P909" s="16" t="s">
        <v>4539</v>
      </c>
      <c r="Q909" s="16" t="s">
        <v>4822</v>
      </c>
      <c r="R909" s="16" t="s">
        <v>4443</v>
      </c>
      <c r="S909" s="16" t="s">
        <v>4444</v>
      </c>
      <c r="T909" s="16" t="s">
        <v>4445</v>
      </c>
      <c r="U909" s="16"/>
      <c r="V909" s="16">
        <f>VALUE(SUBSTITUTE(Table2[[#This Row],[Progress (%)]],"%",""))</f>
        <v>0.17</v>
      </c>
      <c r="W909" s="28">
        <f>IF(Table2[[#This Row],[Progress]]&lt;1,Table2[[#This Row],[Progress]]*100,Table2[[#This Row],[Progress]])</f>
        <v>17</v>
      </c>
      <c r="X909" s="28" t="str">
        <f>Table2[[#This Row],[Column8]]&amp;"%"</f>
        <v>17%</v>
      </c>
      <c r="Y909" s="16">
        <f t="shared" si="227"/>
        <v>7</v>
      </c>
      <c r="Z90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09" s="11" t="str">
        <f>SUBSTITUTE(Table2[[#This Row],[Time_Spent (hrs)]],"mins","")</f>
        <v>1.5</v>
      </c>
      <c r="AB909" s="41" t="str">
        <f>AA909</f>
        <v>1.5</v>
      </c>
    </row>
    <row r="910" spans="1:28" ht="22.2" customHeight="1" x14ac:dyDescent="0.25">
      <c r="A910" s="11" t="s">
        <v>2181</v>
      </c>
      <c r="B910" s="11" t="s">
        <v>3726</v>
      </c>
      <c r="C910" s="11" t="s">
        <v>2182</v>
      </c>
      <c r="D910" s="11" t="s">
        <v>69</v>
      </c>
      <c r="E910" s="11" t="s">
        <v>41</v>
      </c>
      <c r="F910" s="12">
        <f>32</f>
        <v>32</v>
      </c>
      <c r="G910" s="13" t="s">
        <v>82</v>
      </c>
      <c r="H910" s="11" t="s">
        <v>111</v>
      </c>
      <c r="I910" s="11" t="s">
        <v>98</v>
      </c>
      <c r="J910" s="14">
        <v>0.61</v>
      </c>
      <c r="K910" s="11" t="s">
        <v>50</v>
      </c>
      <c r="L910" s="11" t="s">
        <v>27</v>
      </c>
      <c r="M910" s="11">
        <v>1</v>
      </c>
      <c r="N910" s="15">
        <v>45289</v>
      </c>
      <c r="O910" s="16" t="s">
        <v>4064</v>
      </c>
      <c r="P910" s="16" t="s">
        <v>4065</v>
      </c>
      <c r="Q910" s="16" t="s">
        <v>4066</v>
      </c>
      <c r="R910" s="16" t="s">
        <v>4067</v>
      </c>
      <c r="S910" s="16"/>
      <c r="T910" s="16"/>
      <c r="U910" s="16"/>
      <c r="V910" s="16">
        <f>VALUE(SUBSTITUTE(Table2[[#This Row],[Progress (%)]],"%",""))</f>
        <v>0.61</v>
      </c>
      <c r="W910" s="28">
        <f>IF(Table2[[#This Row],[Progress]]&lt;1,Table2[[#This Row],[Progress]]*100,Table2[[#This Row],[Progress]])</f>
        <v>61</v>
      </c>
      <c r="X910" s="28" t="str">
        <f>Table2[[#This Row],[Column8]]&amp;"%"</f>
        <v>61%</v>
      </c>
      <c r="Y910" s="16">
        <f t="shared" si="227"/>
        <v>5</v>
      </c>
      <c r="Z9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10" s="11" t="str">
        <f>SUBSTITUTE(Table2[[#This Row],[Time_Spent (hrs)]],"minutes","")</f>
        <v xml:space="preserve">120 </v>
      </c>
      <c r="AB910" s="41">
        <f>AA910/60</f>
        <v>2</v>
      </c>
    </row>
    <row r="911" spans="1:28" ht="22.2" customHeight="1" x14ac:dyDescent="0.25">
      <c r="A911" s="11" t="s">
        <v>2183</v>
      </c>
      <c r="B911" s="11" t="s">
        <v>3727</v>
      </c>
      <c r="C911" s="11" t="s">
        <v>2184</v>
      </c>
      <c r="D911" s="11" t="s">
        <v>69</v>
      </c>
      <c r="E911" s="11" t="s">
        <v>23</v>
      </c>
      <c r="F911" s="12">
        <f>32</f>
        <v>32</v>
      </c>
      <c r="G911" s="13" t="s">
        <v>1690</v>
      </c>
      <c r="H911" s="11" t="s">
        <v>104</v>
      </c>
      <c r="I911" s="11" t="s">
        <v>47</v>
      </c>
      <c r="J911" s="14">
        <v>0.83</v>
      </c>
      <c r="K911" s="11" t="s">
        <v>38</v>
      </c>
      <c r="L911" s="11" t="s">
        <v>33</v>
      </c>
      <c r="M911" s="11">
        <v>6</v>
      </c>
      <c r="N911" s="15">
        <v>45275</v>
      </c>
      <c r="O911" s="16" t="s">
        <v>4576</v>
      </c>
      <c r="P911" s="16" t="s">
        <v>4577</v>
      </c>
      <c r="Q911" s="16" t="s">
        <v>4064</v>
      </c>
      <c r="R911" s="16" t="s">
        <v>4065</v>
      </c>
      <c r="S911" s="16" t="s">
        <v>4066</v>
      </c>
      <c r="T911" s="16"/>
      <c r="U911" s="16"/>
      <c r="V911" s="16">
        <f>VALUE(SUBSTITUTE(Table2[[#This Row],[Progress (%)]],"%",""))</f>
        <v>0.83</v>
      </c>
      <c r="W911" s="28">
        <f>IF(Table2[[#This Row],[Progress]]&lt;1,Table2[[#This Row],[Progress]]*100,Table2[[#This Row],[Progress]])</f>
        <v>83</v>
      </c>
      <c r="X911" s="28" t="str">
        <f>Table2[[#This Row],[Column8]]&amp;"%"</f>
        <v>83%</v>
      </c>
      <c r="Y911" s="16">
        <f t="shared" si="227"/>
        <v>6</v>
      </c>
      <c r="Z9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11" s="11" t="str">
        <f>SUBSTITUTE(Table2[[#This Row],[Time_Spent (hrs)]],"hour","")</f>
        <v xml:space="preserve">1 </v>
      </c>
      <c r="AB911" s="41" t="str">
        <f t="shared" ref="AB911:AB913" si="232">AA911</f>
        <v xml:space="preserve">1 </v>
      </c>
    </row>
    <row r="912" spans="1:28" ht="22.2" customHeight="1" x14ac:dyDescent="0.25">
      <c r="A912" s="11" t="s">
        <v>2185</v>
      </c>
      <c r="B912" s="11" t="s">
        <v>3728</v>
      </c>
      <c r="C912" s="11" t="s">
        <v>2186</v>
      </c>
      <c r="D912" s="11" t="s">
        <v>69</v>
      </c>
      <c r="E912" s="11" t="s">
        <v>56</v>
      </c>
      <c r="F912" s="18">
        <f>32</f>
        <v>32</v>
      </c>
      <c r="G912" s="13" t="s">
        <v>579</v>
      </c>
      <c r="H912" s="11" t="s">
        <v>104</v>
      </c>
      <c r="I912" s="11" t="s">
        <v>47</v>
      </c>
      <c r="J912" s="14">
        <v>0.51</v>
      </c>
      <c r="K912" s="11" t="s">
        <v>38</v>
      </c>
      <c r="L912" s="11" t="s">
        <v>33</v>
      </c>
      <c r="M912" s="11">
        <v>4</v>
      </c>
      <c r="N912" s="15">
        <v>45615</v>
      </c>
      <c r="O912" s="16" t="s">
        <v>4275</v>
      </c>
      <c r="P912" s="16" t="s">
        <v>4509</v>
      </c>
      <c r="Q912" s="16" t="s">
        <v>4619</v>
      </c>
      <c r="R912" s="16" t="s">
        <v>4620</v>
      </c>
      <c r="S912" s="16" t="s">
        <v>4477</v>
      </c>
      <c r="T912" s="16" t="s">
        <v>4381</v>
      </c>
      <c r="U912" s="16" t="s">
        <v>4382</v>
      </c>
      <c r="V912" s="16">
        <f>VALUE(SUBSTITUTE(Table2[[#This Row],[Progress (%)]],"%",""))</f>
        <v>0.51</v>
      </c>
      <c r="W912" s="28">
        <f>IF(Table2[[#This Row],[Progress]]&lt;1,Table2[[#This Row],[Progress]]*100,Table2[[#This Row],[Progress]])</f>
        <v>51</v>
      </c>
      <c r="X912" s="28" t="str">
        <f>Table2[[#This Row],[Column8]]&amp;"%"</f>
        <v>51%</v>
      </c>
      <c r="Y912" s="16">
        <f t="shared" si="227"/>
        <v>8</v>
      </c>
      <c r="Z9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12" s="11" t="str">
        <f>SUBSTITUTE(Table2[[#This Row],[Time_Spent (hrs)]],"hour","")</f>
        <v xml:space="preserve">1 </v>
      </c>
      <c r="AB912" s="41" t="str">
        <f t="shared" si="232"/>
        <v xml:space="preserve">1 </v>
      </c>
    </row>
    <row r="913" spans="1:28" ht="22.2" customHeight="1" x14ac:dyDescent="0.25">
      <c r="A913" s="11" t="s">
        <v>2187</v>
      </c>
      <c r="B913" s="11" t="s">
        <v>3729</v>
      </c>
      <c r="C913" s="11" t="s">
        <v>2188</v>
      </c>
      <c r="D913" s="11" t="s">
        <v>16</v>
      </c>
      <c r="E913" s="11" t="s">
        <v>41</v>
      </c>
      <c r="F913" s="18">
        <f>32</f>
        <v>32</v>
      </c>
      <c r="G913" s="13" t="s">
        <v>2189</v>
      </c>
      <c r="H913" s="11" t="s">
        <v>57</v>
      </c>
      <c r="I913" s="11" t="s">
        <v>32</v>
      </c>
      <c r="J913" s="14">
        <v>0.54</v>
      </c>
      <c r="K913" s="11">
        <v>1.5</v>
      </c>
      <c r="L913" s="11" t="s">
        <v>33</v>
      </c>
      <c r="M913" s="11">
        <v>5</v>
      </c>
      <c r="N913" s="15">
        <v>45157</v>
      </c>
      <c r="O913" s="16" t="s">
        <v>4785</v>
      </c>
      <c r="P913" s="16" t="s">
        <v>4484</v>
      </c>
      <c r="Q913" s="16" t="s">
        <v>5008</v>
      </c>
      <c r="R913" s="16" t="s">
        <v>5009</v>
      </c>
      <c r="S913" s="16" t="s">
        <v>5010</v>
      </c>
      <c r="T913" s="16"/>
      <c r="U913" s="16"/>
      <c r="V913" s="16">
        <f>VALUE(SUBSTITUTE(Table2[[#This Row],[Progress (%)]],"%",""))</f>
        <v>0.54</v>
      </c>
      <c r="W913" s="28">
        <f>IF(Table2[[#This Row],[Progress]]&lt;1,Table2[[#This Row],[Progress]]*100,Table2[[#This Row],[Progress]])</f>
        <v>54</v>
      </c>
      <c r="X913" s="28" t="str">
        <f>Table2[[#This Row],[Column8]]&amp;"%"</f>
        <v>54%</v>
      </c>
      <c r="Y913" s="16">
        <f t="shared" si="227"/>
        <v>6</v>
      </c>
      <c r="Z9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13" s="11" t="str">
        <f>SUBSTITUTE(Table2[[#This Row],[Time_Spent (hrs)]],"mins","")</f>
        <v>1.5</v>
      </c>
      <c r="AB913" s="41" t="str">
        <f t="shared" si="232"/>
        <v>1.5</v>
      </c>
    </row>
    <row r="914" spans="1:28" ht="22.2" customHeight="1" x14ac:dyDescent="0.25">
      <c r="A914" s="11" t="s">
        <v>2190</v>
      </c>
      <c r="B914" s="11" t="s">
        <v>3730</v>
      </c>
      <c r="C914" s="11" t="s">
        <v>87</v>
      </c>
      <c r="D914" s="11" t="s">
        <v>69</v>
      </c>
      <c r="E914" s="11" t="s">
        <v>23</v>
      </c>
      <c r="F914" s="18">
        <f>32</f>
        <v>32</v>
      </c>
      <c r="G914" s="13" t="s">
        <v>2189</v>
      </c>
      <c r="H914" s="11" t="s">
        <v>53</v>
      </c>
      <c r="I914" s="11" t="s">
        <v>26</v>
      </c>
      <c r="J914" s="14">
        <v>0.93</v>
      </c>
      <c r="K914" s="11">
        <v>45</v>
      </c>
      <c r="L914" s="11" t="s">
        <v>27</v>
      </c>
      <c r="M914" s="11">
        <v>6</v>
      </c>
      <c r="N914" s="15">
        <v>45157</v>
      </c>
      <c r="O914" s="16" t="s">
        <v>4785</v>
      </c>
      <c r="P914" s="16" t="s">
        <v>4484</v>
      </c>
      <c r="Q914" s="16" t="s">
        <v>5008</v>
      </c>
      <c r="R914" s="16"/>
      <c r="S914" s="16"/>
      <c r="T914" s="16"/>
      <c r="U914" s="16"/>
      <c r="V914" s="16">
        <f>VALUE(SUBSTITUTE(Table2[[#This Row],[Progress (%)]],"%",""))</f>
        <v>0.93</v>
      </c>
      <c r="W914" s="28">
        <f>IF(Table2[[#This Row],[Progress]]&lt;1,Table2[[#This Row],[Progress]]*100,Table2[[#This Row],[Progress]])</f>
        <v>93</v>
      </c>
      <c r="X914" s="28" t="str">
        <f>Table2[[#This Row],[Column8]]&amp;"%"</f>
        <v>93%</v>
      </c>
      <c r="Y914" s="16">
        <f t="shared" si="227"/>
        <v>4</v>
      </c>
      <c r="Z9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14" s="11" t="str">
        <f>SUBSTITUTE(Table2[[#This Row],[Time_Spent (hrs)]],"mins","")</f>
        <v>45</v>
      </c>
      <c r="AB914" s="41">
        <f>AA914/60</f>
        <v>0.75</v>
      </c>
    </row>
    <row r="915" spans="1:28" ht="22.2" customHeight="1" x14ac:dyDescent="0.25">
      <c r="A915" s="11" t="s">
        <v>2191</v>
      </c>
      <c r="B915" s="11" t="s">
        <v>3731</v>
      </c>
      <c r="C915" s="11" t="s">
        <v>87</v>
      </c>
      <c r="D915" s="11" t="s">
        <v>69</v>
      </c>
      <c r="E915" s="11" t="s">
        <v>41</v>
      </c>
      <c r="F915" s="18">
        <f>32</f>
        <v>32</v>
      </c>
      <c r="G915" s="13" t="s">
        <v>2063</v>
      </c>
      <c r="H915" s="11" t="s">
        <v>25</v>
      </c>
      <c r="I915" s="11" t="s">
        <v>26</v>
      </c>
      <c r="J915" s="14">
        <v>0.86</v>
      </c>
      <c r="K915" s="11">
        <v>2</v>
      </c>
      <c r="L915" s="11" t="s">
        <v>33</v>
      </c>
      <c r="M915" s="11">
        <v>3</v>
      </c>
      <c r="N915" s="15">
        <v>44821</v>
      </c>
      <c r="O915" s="16" t="s">
        <v>4329</v>
      </c>
      <c r="P915" s="16" t="s">
        <v>4953</v>
      </c>
      <c r="Q915" s="16" t="s">
        <v>5071</v>
      </c>
      <c r="R915" s="16" t="s">
        <v>5072</v>
      </c>
      <c r="S915" s="16" t="s">
        <v>5053</v>
      </c>
      <c r="T915" s="16"/>
      <c r="U915" s="16"/>
      <c r="V915" s="16">
        <f>VALUE(SUBSTITUTE(Table2[[#This Row],[Progress (%)]],"%",""))</f>
        <v>0.86</v>
      </c>
      <c r="W915" s="28">
        <f>IF(Table2[[#This Row],[Progress]]&lt;1,Table2[[#This Row],[Progress]]*100,Table2[[#This Row],[Progress]])</f>
        <v>86</v>
      </c>
      <c r="X915" s="28" t="str">
        <f>Table2[[#This Row],[Column8]]&amp;"%"</f>
        <v>86%</v>
      </c>
      <c r="Y915" s="16">
        <f t="shared" si="227"/>
        <v>6</v>
      </c>
      <c r="Z9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15" s="11" t="str">
        <f>SUBSTITUTE(Table2[[#This Row],[Time_Spent (hrs)]],"mins","")</f>
        <v>2</v>
      </c>
      <c r="AB915" s="41" t="str">
        <f>AA915</f>
        <v>2</v>
      </c>
    </row>
    <row r="916" spans="1:28" ht="22.2" customHeight="1" x14ac:dyDescent="0.25">
      <c r="A916" s="11" t="s">
        <v>2192</v>
      </c>
      <c r="B916" s="11" t="s">
        <v>3732</v>
      </c>
      <c r="C916" s="11" t="s">
        <v>2193</v>
      </c>
      <c r="D916" s="11" t="s">
        <v>69</v>
      </c>
      <c r="E916" s="11" t="s">
        <v>56</v>
      </c>
      <c r="F916" s="12">
        <v>35</v>
      </c>
      <c r="G916" s="13">
        <v>44905</v>
      </c>
      <c r="H916" s="11" t="s">
        <v>42</v>
      </c>
      <c r="I916" s="11" t="s">
        <v>32</v>
      </c>
      <c r="J916" s="14">
        <v>0.93</v>
      </c>
      <c r="K916" s="11">
        <v>45</v>
      </c>
      <c r="L916" s="11" t="s">
        <v>33</v>
      </c>
      <c r="M916" s="11">
        <v>1</v>
      </c>
      <c r="N916" s="20">
        <v>44905</v>
      </c>
      <c r="O916" s="16"/>
      <c r="P916" s="16"/>
      <c r="Q916" s="16"/>
      <c r="R916" s="16"/>
      <c r="S916" s="16"/>
      <c r="T916" s="16"/>
      <c r="U916" s="16"/>
      <c r="V916" s="16">
        <f>VALUE(SUBSTITUTE(Table2[[#This Row],[Progress (%)]],"%",""))</f>
        <v>0.93</v>
      </c>
      <c r="W916" s="28">
        <f>IF(Table2[[#This Row],[Progress]]&lt;1,Table2[[#This Row],[Progress]]*100,Table2[[#This Row],[Progress]])</f>
        <v>93</v>
      </c>
      <c r="X916" s="28" t="str">
        <f>Table2[[#This Row],[Column8]]&amp;"%"</f>
        <v>93%</v>
      </c>
      <c r="Y916" s="16">
        <f t="shared" si="227"/>
        <v>1</v>
      </c>
      <c r="Z9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16" s="11" t="str">
        <f>SUBSTITUTE(Table2[[#This Row],[Time_Spent (hrs)]],"mins","")</f>
        <v>45</v>
      </c>
      <c r="AB916" s="41">
        <f>AA916/60</f>
        <v>0.75</v>
      </c>
    </row>
    <row r="917" spans="1:28" ht="22.2" customHeight="1" x14ac:dyDescent="0.25">
      <c r="A917" s="11" t="s">
        <v>2194</v>
      </c>
      <c r="B917" s="11" t="s">
        <v>3733</v>
      </c>
      <c r="C917" s="11" t="s">
        <v>2195</v>
      </c>
      <c r="D917" s="11" t="s">
        <v>16</v>
      </c>
      <c r="E917" s="11" t="s">
        <v>23</v>
      </c>
      <c r="F917" s="18">
        <f>32</f>
        <v>32</v>
      </c>
      <c r="G917" s="13">
        <v>45145</v>
      </c>
      <c r="H917" s="11" t="s">
        <v>46</v>
      </c>
      <c r="I917" s="11" t="s">
        <v>47</v>
      </c>
      <c r="J917" s="14">
        <v>0.88</v>
      </c>
      <c r="K917" s="11">
        <v>2</v>
      </c>
      <c r="L917" s="11" t="s">
        <v>33</v>
      </c>
      <c r="M917" s="11">
        <v>5</v>
      </c>
      <c r="N917" s="15">
        <v>45115</v>
      </c>
      <c r="O917" s="16" t="s">
        <v>4567</v>
      </c>
      <c r="P917" s="16" t="s">
        <v>5073</v>
      </c>
      <c r="Q917" s="16" t="s">
        <v>5074</v>
      </c>
      <c r="R917" s="16" t="s">
        <v>5075</v>
      </c>
      <c r="S917" s="16"/>
      <c r="T917" s="16"/>
      <c r="U917" s="16"/>
      <c r="V917" s="16">
        <f>VALUE(SUBSTITUTE(Table2[[#This Row],[Progress (%)]],"%",""))</f>
        <v>0.88</v>
      </c>
      <c r="W917" s="28">
        <f>IF(Table2[[#This Row],[Progress]]&lt;1,Table2[[#This Row],[Progress]]*100,Table2[[#This Row],[Progress]])</f>
        <v>88</v>
      </c>
      <c r="X917" s="28" t="str">
        <f>Table2[[#This Row],[Column8]]&amp;"%"</f>
        <v>88%</v>
      </c>
      <c r="Y917" s="16">
        <f t="shared" si="227"/>
        <v>5</v>
      </c>
      <c r="Z9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17" s="11" t="str">
        <f>SUBSTITUTE(Table2[[#This Row],[Time_Spent (hrs)]],"mins","")</f>
        <v>2</v>
      </c>
      <c r="AB917" s="41" t="str">
        <f>AA917</f>
        <v>2</v>
      </c>
    </row>
    <row r="918" spans="1:28" ht="22.2" customHeight="1" x14ac:dyDescent="0.25">
      <c r="A918" s="11" t="s">
        <v>2196</v>
      </c>
      <c r="B918" s="11" t="s">
        <v>3734</v>
      </c>
      <c r="C918" s="11" t="s">
        <v>2197</v>
      </c>
      <c r="D918" s="11" t="s">
        <v>69</v>
      </c>
      <c r="E918" s="11" t="s">
        <v>56</v>
      </c>
      <c r="F918" s="12">
        <v>30</v>
      </c>
      <c r="G918" s="13" t="s">
        <v>485</v>
      </c>
      <c r="H918" s="11" t="s">
        <v>25</v>
      </c>
      <c r="I918" s="11" t="s">
        <v>26</v>
      </c>
      <c r="J918" s="14">
        <v>0.92</v>
      </c>
      <c r="K918" s="11" t="s">
        <v>50</v>
      </c>
      <c r="L918" s="11" t="s">
        <v>33</v>
      </c>
      <c r="M918" s="11">
        <v>1</v>
      </c>
      <c r="N918" s="15">
        <v>45377</v>
      </c>
      <c r="O918" s="16" t="s">
        <v>4452</v>
      </c>
      <c r="P918" s="16"/>
      <c r="Q918" s="16"/>
      <c r="R918" s="16"/>
      <c r="S918" s="16"/>
      <c r="T918" s="16"/>
      <c r="U918" s="16"/>
      <c r="V918" s="16">
        <f>VALUE(SUBSTITUTE(Table2[[#This Row],[Progress (%)]],"%",""))</f>
        <v>0.92</v>
      </c>
      <c r="W918" s="28">
        <f>IF(Table2[[#This Row],[Progress]]&lt;1,Table2[[#This Row],[Progress]]*100,Table2[[#This Row],[Progress]])</f>
        <v>92</v>
      </c>
      <c r="X918" s="28" t="str">
        <f>Table2[[#This Row],[Column8]]&amp;"%"</f>
        <v>92%</v>
      </c>
      <c r="Y918" s="16">
        <f t="shared" si="227"/>
        <v>2</v>
      </c>
      <c r="Z9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18" s="11" t="str">
        <f>SUBSTITUTE(Table2[[#This Row],[Time_Spent (hrs)]],"minutes","")</f>
        <v xml:space="preserve">120 </v>
      </c>
      <c r="AB918" s="41">
        <f t="shared" ref="AB918:AB919" si="233">AA918/60</f>
        <v>2</v>
      </c>
    </row>
    <row r="919" spans="1:28" ht="22.2" customHeight="1" x14ac:dyDescent="0.25">
      <c r="A919" s="11" t="s">
        <v>2198</v>
      </c>
      <c r="B919" s="11" t="s">
        <v>3735</v>
      </c>
      <c r="C919" s="11" t="s">
        <v>2199</v>
      </c>
      <c r="D919" s="11" t="s">
        <v>16</v>
      </c>
      <c r="E919" s="11" t="s">
        <v>23</v>
      </c>
      <c r="F919" s="12">
        <f>32</f>
        <v>32</v>
      </c>
      <c r="G919" s="13">
        <v>45024</v>
      </c>
      <c r="H919" s="11" t="s">
        <v>57</v>
      </c>
      <c r="I919" s="11" t="s">
        <v>32</v>
      </c>
      <c r="J919" s="14">
        <v>0.24</v>
      </c>
      <c r="K919" s="11" t="s">
        <v>50</v>
      </c>
      <c r="L919" s="11" t="s">
        <v>33</v>
      </c>
      <c r="M919" s="11">
        <v>5</v>
      </c>
      <c r="N919" s="15">
        <v>45142</v>
      </c>
      <c r="O919" s="16" t="s">
        <v>4573</v>
      </c>
      <c r="P919" s="16"/>
      <c r="Q919" s="16"/>
      <c r="R919" s="16"/>
      <c r="S919" s="16"/>
      <c r="T919" s="16"/>
      <c r="U919" s="16"/>
      <c r="V919" s="16">
        <f>VALUE(SUBSTITUTE(Table2[[#This Row],[Progress (%)]],"%",""))</f>
        <v>0.24</v>
      </c>
      <c r="W919" s="28">
        <f>IF(Table2[[#This Row],[Progress]]&lt;1,Table2[[#This Row],[Progress]]*100,Table2[[#This Row],[Progress]])</f>
        <v>24</v>
      </c>
      <c r="X919" s="28" t="str">
        <f>Table2[[#This Row],[Column8]]&amp;"%"</f>
        <v>24%</v>
      </c>
      <c r="Y919" s="16">
        <f t="shared" si="227"/>
        <v>2</v>
      </c>
      <c r="Z9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19" s="11" t="str">
        <f>SUBSTITUTE(Table2[[#This Row],[Time_Spent (hrs)]],"minutes","")</f>
        <v xml:space="preserve">120 </v>
      </c>
      <c r="AB919" s="41">
        <f t="shared" si="233"/>
        <v>2</v>
      </c>
    </row>
    <row r="920" spans="1:28" ht="22.2" customHeight="1" x14ac:dyDescent="0.25">
      <c r="A920" s="11" t="s">
        <v>2200</v>
      </c>
      <c r="B920" s="11" t="s">
        <v>3736</v>
      </c>
      <c r="C920" s="11" t="s">
        <v>2201</v>
      </c>
      <c r="D920" s="11" t="s">
        <v>69</v>
      </c>
      <c r="E920" s="11" t="s">
        <v>36</v>
      </c>
      <c r="F920" s="18">
        <f>32</f>
        <v>32</v>
      </c>
      <c r="G920" s="13" t="s">
        <v>2202</v>
      </c>
      <c r="H920" s="11" t="s">
        <v>57</v>
      </c>
      <c r="I920" s="11" t="s">
        <v>32</v>
      </c>
      <c r="J920" s="14">
        <v>0.05</v>
      </c>
      <c r="K920" s="11">
        <v>2</v>
      </c>
      <c r="L920" s="11" t="s">
        <v>33</v>
      </c>
      <c r="M920" s="11">
        <v>5</v>
      </c>
      <c r="N920" s="15">
        <v>45193</v>
      </c>
      <c r="O920" s="16" t="s">
        <v>4387</v>
      </c>
      <c r="P920" s="16" t="s">
        <v>4388</v>
      </c>
      <c r="Q920" s="16"/>
      <c r="R920" s="16"/>
      <c r="S920" s="16"/>
      <c r="T920" s="16"/>
      <c r="U920" s="16"/>
      <c r="V920" s="16">
        <f>VALUE(SUBSTITUTE(Table2[[#This Row],[Progress (%)]],"%",""))</f>
        <v>0.05</v>
      </c>
      <c r="W920" s="28">
        <f>IF(Table2[[#This Row],[Progress]]&lt;1,Table2[[#This Row],[Progress]]*100,Table2[[#This Row],[Progress]])</f>
        <v>5</v>
      </c>
      <c r="X920" s="28" t="str">
        <f>Table2[[#This Row],[Column8]]&amp;"%"</f>
        <v>5%</v>
      </c>
      <c r="Y920" s="16">
        <f t="shared" si="227"/>
        <v>3</v>
      </c>
      <c r="Z9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20" s="11" t="str">
        <f>SUBSTITUTE(Table2[[#This Row],[Time_Spent (hrs)]],"mins","")</f>
        <v>2</v>
      </c>
      <c r="AB920" s="41" t="str">
        <f>AA920</f>
        <v>2</v>
      </c>
    </row>
    <row r="921" spans="1:28" ht="22.2" customHeight="1" x14ac:dyDescent="0.25">
      <c r="A921" s="11" t="s">
        <v>2203</v>
      </c>
      <c r="B921" s="11" t="s">
        <v>3737</v>
      </c>
      <c r="C921" s="11" t="s">
        <v>2204</v>
      </c>
      <c r="D921" s="11" t="s">
        <v>16</v>
      </c>
      <c r="E921" s="11" t="s">
        <v>64</v>
      </c>
      <c r="F921" s="12">
        <f>32</f>
        <v>32</v>
      </c>
      <c r="G921" s="13" t="s">
        <v>814</v>
      </c>
      <c r="H921" s="11" t="s">
        <v>111</v>
      </c>
      <c r="I921" s="11" t="s">
        <v>98</v>
      </c>
      <c r="J921" s="14">
        <v>0.81</v>
      </c>
      <c r="K921" s="11" t="s">
        <v>50</v>
      </c>
      <c r="L921" s="11" t="s">
        <v>33</v>
      </c>
      <c r="M921" s="11">
        <v>3</v>
      </c>
      <c r="N921" s="15">
        <v>45498</v>
      </c>
      <c r="O921" s="16" t="s">
        <v>4554</v>
      </c>
      <c r="P921" s="16" t="s">
        <v>4555</v>
      </c>
      <c r="Q921" s="16" t="s">
        <v>4556</v>
      </c>
      <c r="R921" s="16" t="s">
        <v>4557</v>
      </c>
      <c r="S921" s="16"/>
      <c r="T921" s="16"/>
      <c r="U921" s="16"/>
      <c r="V921" s="16">
        <f>VALUE(SUBSTITUTE(Table2[[#This Row],[Progress (%)]],"%",""))</f>
        <v>0.81</v>
      </c>
      <c r="W921" s="28">
        <f>IF(Table2[[#This Row],[Progress]]&lt;1,Table2[[#This Row],[Progress]]*100,Table2[[#This Row],[Progress]])</f>
        <v>81</v>
      </c>
      <c r="X921" s="28" t="str">
        <f>Table2[[#This Row],[Column8]]&amp;"%"</f>
        <v>81%</v>
      </c>
      <c r="Y921" s="16">
        <f t="shared" si="227"/>
        <v>5</v>
      </c>
      <c r="Z9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21" s="11" t="str">
        <f>SUBSTITUTE(Table2[[#This Row],[Time_Spent (hrs)]],"minutes","")</f>
        <v xml:space="preserve">120 </v>
      </c>
      <c r="AB921" s="41">
        <f>AA921/60</f>
        <v>2</v>
      </c>
    </row>
    <row r="922" spans="1:28" ht="22.2" customHeight="1" x14ac:dyDescent="0.25">
      <c r="A922" s="11" t="s">
        <v>2205</v>
      </c>
      <c r="B922" s="11" t="s">
        <v>3738</v>
      </c>
      <c r="C922" s="11" t="s">
        <v>2206</v>
      </c>
      <c r="D922" s="11" t="s">
        <v>16</v>
      </c>
      <c r="E922" s="11" t="s">
        <v>23</v>
      </c>
      <c r="F922" s="18">
        <f>32</f>
        <v>32</v>
      </c>
      <c r="G922" s="13">
        <v>45302</v>
      </c>
      <c r="H922" s="11" t="s">
        <v>53</v>
      </c>
      <c r="I922" s="11" t="s">
        <v>26</v>
      </c>
      <c r="J922" s="14">
        <v>0.69</v>
      </c>
      <c r="K922" s="11" t="s">
        <v>38</v>
      </c>
      <c r="L922" s="11" t="s">
        <v>33</v>
      </c>
      <c r="M922" s="11">
        <v>4</v>
      </c>
      <c r="N922" s="15">
        <v>45597</v>
      </c>
      <c r="O922" s="16" t="s">
        <v>4632</v>
      </c>
      <c r="P922" s="16" t="s">
        <v>4633</v>
      </c>
      <c r="Q922" s="16" t="s">
        <v>4634</v>
      </c>
      <c r="R922" s="16" t="s">
        <v>4635</v>
      </c>
      <c r="S922" s="16" t="s">
        <v>4636</v>
      </c>
      <c r="T922" s="16" t="s">
        <v>4252</v>
      </c>
      <c r="U922" s="16"/>
      <c r="V922" s="16">
        <f>VALUE(SUBSTITUTE(Table2[[#This Row],[Progress (%)]],"%",""))</f>
        <v>0.69</v>
      </c>
      <c r="W922" s="28">
        <f>IF(Table2[[#This Row],[Progress]]&lt;1,Table2[[#This Row],[Progress]]*100,Table2[[#This Row],[Progress]])</f>
        <v>69</v>
      </c>
      <c r="X922" s="28" t="str">
        <f>Table2[[#This Row],[Column8]]&amp;"%"</f>
        <v>69%</v>
      </c>
      <c r="Y922" s="16">
        <f t="shared" si="227"/>
        <v>7</v>
      </c>
      <c r="Z9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22" s="11" t="str">
        <f>SUBSTITUTE(Table2[[#This Row],[Time_Spent (hrs)]],"hour","")</f>
        <v xml:space="preserve">1 </v>
      </c>
      <c r="AB922" s="41" t="str">
        <f>AA922</f>
        <v xml:space="preserve">1 </v>
      </c>
    </row>
    <row r="923" spans="1:28" ht="22.2" customHeight="1" x14ac:dyDescent="0.25">
      <c r="A923" s="11" t="s">
        <v>2207</v>
      </c>
      <c r="B923" s="11" t="s">
        <v>3739</v>
      </c>
      <c r="C923" s="11" t="s">
        <v>2208</v>
      </c>
      <c r="D923" s="11" t="s">
        <v>16</v>
      </c>
      <c r="E923" s="11" t="s">
        <v>41</v>
      </c>
      <c r="F923" s="18">
        <f>32</f>
        <v>32</v>
      </c>
      <c r="G923" s="13" t="s">
        <v>2209</v>
      </c>
      <c r="H923" s="11" t="s">
        <v>79</v>
      </c>
      <c r="I923" s="11" t="s">
        <v>47</v>
      </c>
      <c r="J923" s="14">
        <v>0.21</v>
      </c>
      <c r="K923" s="11" t="s">
        <v>20</v>
      </c>
      <c r="L923" s="11" t="s">
        <v>33</v>
      </c>
      <c r="M923" s="17"/>
      <c r="N923" s="15">
        <v>44880</v>
      </c>
      <c r="O923" s="16" t="s">
        <v>4631</v>
      </c>
      <c r="P923" s="16" t="s">
        <v>4130</v>
      </c>
      <c r="Q923" s="16" t="s">
        <v>4131</v>
      </c>
      <c r="R923" s="16" t="s">
        <v>4132</v>
      </c>
      <c r="S923" s="16" t="s">
        <v>4133</v>
      </c>
      <c r="T923" s="16" t="s">
        <v>4317</v>
      </c>
      <c r="U923" s="16" t="s">
        <v>4318</v>
      </c>
      <c r="V923" s="16">
        <f>VALUE(SUBSTITUTE(Table2[[#This Row],[Progress (%)]],"%",""))</f>
        <v>0.21</v>
      </c>
      <c r="W923" s="28">
        <f>IF(Table2[[#This Row],[Progress]]&lt;1,Table2[[#This Row],[Progress]]*100,Table2[[#This Row],[Progress]])</f>
        <v>21</v>
      </c>
      <c r="X923" s="28" t="str">
        <f>Table2[[#This Row],[Column8]]&amp;"%"</f>
        <v>21%</v>
      </c>
      <c r="Y923" s="16">
        <f t="shared" si="227"/>
        <v>8</v>
      </c>
      <c r="Z9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23" s="11" t="str">
        <f>SUBSTITUTE(Table2[[#This Row],[Time_Spent (hrs)]],"mins","")</f>
        <v xml:space="preserve">90 </v>
      </c>
      <c r="AB923" s="41">
        <f>AA923/60</f>
        <v>1.5</v>
      </c>
    </row>
    <row r="924" spans="1:28" ht="22.2" customHeight="1" x14ac:dyDescent="0.25">
      <c r="A924" s="11" t="s">
        <v>2210</v>
      </c>
      <c r="B924" s="11" t="s">
        <v>3740</v>
      </c>
      <c r="C924" s="11" t="s">
        <v>2211</v>
      </c>
      <c r="D924" s="11" t="s">
        <v>69</v>
      </c>
      <c r="E924" s="11" t="s">
        <v>23</v>
      </c>
      <c r="F924" s="18">
        <f>32</f>
        <v>32</v>
      </c>
      <c r="G924" s="13" t="s">
        <v>552</v>
      </c>
      <c r="H924" s="11" t="s">
        <v>53</v>
      </c>
      <c r="I924" s="11" t="s">
        <v>26</v>
      </c>
      <c r="J924" s="14">
        <v>0.56999999999999995</v>
      </c>
      <c r="K924" s="11">
        <v>2</v>
      </c>
      <c r="L924" s="11" t="s">
        <v>27</v>
      </c>
      <c r="M924" s="17"/>
      <c r="N924" s="15">
        <v>45435</v>
      </c>
      <c r="O924" s="16" t="s">
        <v>4495</v>
      </c>
      <c r="P924" s="16" t="s">
        <v>4496</v>
      </c>
      <c r="Q924" s="16" t="s">
        <v>4497</v>
      </c>
      <c r="R924" s="16" t="s">
        <v>4498</v>
      </c>
      <c r="S924" s="16"/>
      <c r="T924" s="16"/>
      <c r="U924" s="16"/>
      <c r="V924" s="16">
        <f>VALUE(SUBSTITUTE(Table2[[#This Row],[Progress (%)]],"%",""))</f>
        <v>0.56999999999999995</v>
      </c>
      <c r="W924" s="28">
        <f>IF(Table2[[#This Row],[Progress]]&lt;1,Table2[[#This Row],[Progress]]*100,Table2[[#This Row],[Progress]])</f>
        <v>56.999999999999993</v>
      </c>
      <c r="X924" s="28" t="str">
        <f>Table2[[#This Row],[Column8]]&amp;"%"</f>
        <v>57%</v>
      </c>
      <c r="Y924" s="16">
        <f t="shared" si="227"/>
        <v>5</v>
      </c>
      <c r="Z9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24" s="11" t="str">
        <f>SUBSTITUTE(Table2[[#This Row],[Time_Spent (hrs)]],"mins","")</f>
        <v>2</v>
      </c>
      <c r="AB924" s="41" t="str">
        <f>AA924</f>
        <v>2</v>
      </c>
    </row>
    <row r="925" spans="1:28" ht="22.2" customHeight="1" x14ac:dyDescent="0.25">
      <c r="A925" s="11" t="s">
        <v>2212</v>
      </c>
      <c r="B925" s="11" t="s">
        <v>3741</v>
      </c>
      <c r="C925" s="11" t="s">
        <v>2213</v>
      </c>
      <c r="D925" s="11" t="s">
        <v>16</v>
      </c>
      <c r="E925" s="11" t="s">
        <v>56</v>
      </c>
      <c r="F925" s="12">
        <v>30</v>
      </c>
      <c r="G925" s="13">
        <v>45333</v>
      </c>
      <c r="H925" s="11" t="s">
        <v>57</v>
      </c>
      <c r="I925" s="11" t="s">
        <v>32</v>
      </c>
      <c r="J925" s="14">
        <v>0.68</v>
      </c>
      <c r="K925" s="11" t="s">
        <v>20</v>
      </c>
      <c r="L925" s="11" t="s">
        <v>27</v>
      </c>
      <c r="M925" s="11">
        <v>2</v>
      </c>
      <c r="N925" s="15">
        <v>45598</v>
      </c>
      <c r="O925" s="16" t="s">
        <v>4665</v>
      </c>
      <c r="P925" s="16" t="s">
        <v>4666</v>
      </c>
      <c r="Q925" s="16" t="s">
        <v>4964</v>
      </c>
      <c r="R925" s="16" t="s">
        <v>5063</v>
      </c>
      <c r="S925" s="16" t="s">
        <v>4862</v>
      </c>
      <c r="T925" s="16" t="s">
        <v>4521</v>
      </c>
      <c r="U925" s="16" t="s">
        <v>4522</v>
      </c>
      <c r="V925" s="16">
        <f>VALUE(SUBSTITUTE(Table2[[#This Row],[Progress (%)]],"%",""))</f>
        <v>0.68</v>
      </c>
      <c r="W925" s="28">
        <f>IF(Table2[[#This Row],[Progress]]&lt;1,Table2[[#This Row],[Progress]]*100,Table2[[#This Row],[Progress]])</f>
        <v>68</v>
      </c>
      <c r="X925" s="28" t="str">
        <f>Table2[[#This Row],[Column8]]&amp;"%"</f>
        <v>68%</v>
      </c>
      <c r="Y925" s="16">
        <f t="shared" si="227"/>
        <v>8</v>
      </c>
      <c r="Z9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25" s="11" t="str">
        <f>SUBSTITUTE(Table2[[#This Row],[Time_Spent (hrs)]],"mins","")</f>
        <v xml:space="preserve">90 </v>
      </c>
      <c r="AB925" s="41">
        <f t="shared" ref="AB925:AB929" si="234">AA925/60</f>
        <v>1.5</v>
      </c>
    </row>
    <row r="926" spans="1:28" ht="22.2" customHeight="1" x14ac:dyDescent="0.25">
      <c r="A926" s="11" t="s">
        <v>2214</v>
      </c>
      <c r="B926" s="11" t="s">
        <v>3742</v>
      </c>
      <c r="C926" s="11" t="s">
        <v>2215</v>
      </c>
      <c r="D926" s="11" t="s">
        <v>16</v>
      </c>
      <c r="E926" s="11" t="s">
        <v>56</v>
      </c>
      <c r="F926" s="18">
        <f>32</f>
        <v>32</v>
      </c>
      <c r="G926" s="13">
        <v>45811</v>
      </c>
      <c r="H926" s="11" t="s">
        <v>53</v>
      </c>
      <c r="I926" s="11" t="s">
        <v>26</v>
      </c>
      <c r="J926" s="14">
        <v>0.94</v>
      </c>
      <c r="K926" s="11" t="s">
        <v>20</v>
      </c>
      <c r="L926" s="11" t="s">
        <v>27</v>
      </c>
      <c r="M926" s="11">
        <v>4</v>
      </c>
      <c r="N926" s="15">
        <v>45722</v>
      </c>
      <c r="O926" s="16" t="s">
        <v>4314</v>
      </c>
      <c r="P926" s="16" t="s">
        <v>4315</v>
      </c>
      <c r="Q926" s="16"/>
      <c r="R926" s="16"/>
      <c r="S926" s="16"/>
      <c r="T926" s="16"/>
      <c r="U926" s="16"/>
      <c r="V926" s="16">
        <f>VALUE(SUBSTITUTE(Table2[[#This Row],[Progress (%)]],"%",""))</f>
        <v>0.94</v>
      </c>
      <c r="W926" s="28">
        <f>IF(Table2[[#This Row],[Progress]]&lt;1,Table2[[#This Row],[Progress]]*100,Table2[[#This Row],[Progress]])</f>
        <v>94</v>
      </c>
      <c r="X926" s="28" t="str">
        <f>Table2[[#This Row],[Column8]]&amp;"%"</f>
        <v>94%</v>
      </c>
      <c r="Y926" s="16">
        <f t="shared" si="227"/>
        <v>3</v>
      </c>
      <c r="Z9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26" s="11" t="str">
        <f>SUBSTITUTE(Table2[[#This Row],[Time_Spent (hrs)]],"mins","")</f>
        <v xml:space="preserve">90 </v>
      </c>
      <c r="AB926" s="41">
        <f t="shared" si="234"/>
        <v>1.5</v>
      </c>
    </row>
    <row r="927" spans="1:28" ht="22.2" customHeight="1" x14ac:dyDescent="0.25">
      <c r="A927" s="11" t="s">
        <v>2216</v>
      </c>
      <c r="B927" s="11" t="s">
        <v>3743</v>
      </c>
      <c r="C927" s="11" t="s">
        <v>2217</v>
      </c>
      <c r="D927" s="11" t="s">
        <v>16</v>
      </c>
      <c r="E927" s="11" t="s">
        <v>36</v>
      </c>
      <c r="F927" s="18">
        <f>32</f>
        <v>32</v>
      </c>
      <c r="G927" s="13" t="s">
        <v>2218</v>
      </c>
      <c r="H927" s="11" t="s">
        <v>37</v>
      </c>
      <c r="I927" s="11" t="s">
        <v>19</v>
      </c>
      <c r="J927" s="14">
        <v>0.5</v>
      </c>
      <c r="K927" s="11">
        <v>45</v>
      </c>
      <c r="L927" s="11" t="s">
        <v>33</v>
      </c>
      <c r="M927" s="11">
        <v>2</v>
      </c>
      <c r="N927" s="15">
        <v>44954</v>
      </c>
      <c r="O927" s="16" t="s">
        <v>4102</v>
      </c>
      <c r="P927" s="16" t="s">
        <v>4103</v>
      </c>
      <c r="Q927" s="16" t="s">
        <v>4321</v>
      </c>
      <c r="R927" s="16" t="s">
        <v>4322</v>
      </c>
      <c r="S927" s="16" t="s">
        <v>4323</v>
      </c>
      <c r="T927" s="16"/>
      <c r="U927" s="16"/>
      <c r="V927" s="16">
        <f>VALUE(SUBSTITUTE(Table2[[#This Row],[Progress (%)]],"%",""))</f>
        <v>0.5</v>
      </c>
      <c r="W927" s="28">
        <f>IF(Table2[[#This Row],[Progress]]&lt;1,Table2[[#This Row],[Progress]]*100,Table2[[#This Row],[Progress]])</f>
        <v>50</v>
      </c>
      <c r="X927" s="28" t="str">
        <f>Table2[[#This Row],[Column8]]&amp;"%"</f>
        <v>50%</v>
      </c>
      <c r="Y927" s="16">
        <f t="shared" si="227"/>
        <v>6</v>
      </c>
      <c r="Z9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27" s="11" t="str">
        <f>SUBSTITUTE(Table2[[#This Row],[Time_Spent (hrs)]],"mins","")</f>
        <v>45</v>
      </c>
      <c r="AB927" s="41">
        <f t="shared" si="234"/>
        <v>0.75</v>
      </c>
    </row>
    <row r="928" spans="1:28" ht="22.2" customHeight="1" x14ac:dyDescent="0.25">
      <c r="A928" s="11" t="s">
        <v>2219</v>
      </c>
      <c r="B928" s="11" t="s">
        <v>3744</v>
      </c>
      <c r="C928" s="11" t="s">
        <v>2220</v>
      </c>
      <c r="D928" s="11" t="s">
        <v>16</v>
      </c>
      <c r="E928" s="11" t="s">
        <v>56</v>
      </c>
      <c r="F928" s="12">
        <f>32</f>
        <v>32</v>
      </c>
      <c r="G928" s="13">
        <v>45393</v>
      </c>
      <c r="H928" s="11" t="s">
        <v>46</v>
      </c>
      <c r="I928" s="11" t="s">
        <v>47</v>
      </c>
      <c r="J928" s="14">
        <v>0.97</v>
      </c>
      <c r="K928" s="11">
        <v>45</v>
      </c>
      <c r="L928" s="11" t="s">
        <v>33</v>
      </c>
      <c r="M928" s="11">
        <v>4</v>
      </c>
      <c r="N928" s="19">
        <v>45393</v>
      </c>
      <c r="O928" s="16"/>
      <c r="P928" s="16"/>
      <c r="Q928" s="16"/>
      <c r="R928" s="16"/>
      <c r="S928" s="16"/>
      <c r="T928" s="16"/>
      <c r="U928" s="16"/>
      <c r="V928" s="16">
        <f>VALUE(SUBSTITUTE(Table2[[#This Row],[Progress (%)]],"%",""))</f>
        <v>0.97</v>
      </c>
      <c r="W928" s="28">
        <f>IF(Table2[[#This Row],[Progress]]&lt;1,Table2[[#This Row],[Progress]]*100,Table2[[#This Row],[Progress]])</f>
        <v>97</v>
      </c>
      <c r="X928" s="28" t="str">
        <f>Table2[[#This Row],[Column8]]&amp;"%"</f>
        <v>97%</v>
      </c>
      <c r="Y928" s="16">
        <f t="shared" si="227"/>
        <v>1</v>
      </c>
      <c r="Z9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28" s="11" t="str">
        <f>SUBSTITUTE(Table2[[#This Row],[Time_Spent (hrs)]],"mins","")</f>
        <v>45</v>
      </c>
      <c r="AB928" s="41">
        <f t="shared" si="234"/>
        <v>0.75</v>
      </c>
    </row>
    <row r="929" spans="1:28" ht="22.2" customHeight="1" x14ac:dyDescent="0.25">
      <c r="A929" s="11" t="s">
        <v>2221</v>
      </c>
      <c r="B929" s="11" t="s">
        <v>3745</v>
      </c>
      <c r="C929" s="11" t="s">
        <v>2222</v>
      </c>
      <c r="D929" s="11" t="s">
        <v>69</v>
      </c>
      <c r="E929" s="11" t="s">
        <v>23</v>
      </c>
      <c r="F929" s="12">
        <f>32</f>
        <v>32</v>
      </c>
      <c r="G929" s="13">
        <v>45477</v>
      </c>
      <c r="H929" s="11" t="s">
        <v>104</v>
      </c>
      <c r="I929" s="11" t="s">
        <v>47</v>
      </c>
      <c r="J929" s="14">
        <v>0.78</v>
      </c>
      <c r="K929" s="11">
        <v>45</v>
      </c>
      <c r="L929" s="11" t="s">
        <v>27</v>
      </c>
      <c r="M929" s="11">
        <v>5</v>
      </c>
      <c r="N929" s="19">
        <v>45477</v>
      </c>
      <c r="O929" s="16"/>
      <c r="P929" s="16"/>
      <c r="Q929" s="16"/>
      <c r="R929" s="16"/>
      <c r="S929" s="16"/>
      <c r="T929" s="16"/>
      <c r="U929" s="16"/>
      <c r="V929" s="16">
        <f>VALUE(SUBSTITUTE(Table2[[#This Row],[Progress (%)]],"%",""))</f>
        <v>0.78</v>
      </c>
      <c r="W929" s="28">
        <f>IF(Table2[[#This Row],[Progress]]&lt;1,Table2[[#This Row],[Progress]]*100,Table2[[#This Row],[Progress]])</f>
        <v>78</v>
      </c>
      <c r="X929" s="28" t="str">
        <f>Table2[[#This Row],[Column8]]&amp;"%"</f>
        <v>78%</v>
      </c>
      <c r="Y929" s="16">
        <f t="shared" si="227"/>
        <v>1</v>
      </c>
      <c r="Z9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29" s="11" t="str">
        <f>SUBSTITUTE(Table2[[#This Row],[Time_Spent (hrs)]],"mins","")</f>
        <v>45</v>
      </c>
      <c r="AB929" s="41">
        <f t="shared" si="234"/>
        <v>0.75</v>
      </c>
    </row>
    <row r="930" spans="1:28" ht="22.2" customHeight="1" x14ac:dyDescent="0.25">
      <c r="A930" s="11" t="s">
        <v>2223</v>
      </c>
      <c r="B930" s="11" t="s">
        <v>3746</v>
      </c>
      <c r="C930" s="11" t="s">
        <v>2224</v>
      </c>
      <c r="D930" s="11" t="s">
        <v>16</v>
      </c>
      <c r="E930" s="11" t="s">
        <v>41</v>
      </c>
      <c r="F930" s="18">
        <f>32</f>
        <v>32</v>
      </c>
      <c r="G930" s="13" t="s">
        <v>514</v>
      </c>
      <c r="H930" s="11" t="s">
        <v>79</v>
      </c>
      <c r="I930" s="11" t="s">
        <v>47</v>
      </c>
      <c r="J930" s="14">
        <v>0.76</v>
      </c>
      <c r="K930" s="11">
        <v>2</v>
      </c>
      <c r="L930" s="11" t="s">
        <v>33</v>
      </c>
      <c r="M930" s="11">
        <v>6</v>
      </c>
      <c r="N930" s="15">
        <v>44786</v>
      </c>
      <c r="O930" s="16" t="s">
        <v>4474</v>
      </c>
      <c r="P930" s="16"/>
      <c r="Q930" s="16"/>
      <c r="R930" s="16"/>
      <c r="S930" s="16"/>
      <c r="T930" s="16"/>
      <c r="U930" s="16"/>
      <c r="V930" s="16">
        <f>VALUE(SUBSTITUTE(Table2[[#This Row],[Progress (%)]],"%",""))</f>
        <v>0.76</v>
      </c>
      <c r="W930" s="28">
        <f>IF(Table2[[#This Row],[Progress]]&lt;1,Table2[[#This Row],[Progress]]*100,Table2[[#This Row],[Progress]])</f>
        <v>76</v>
      </c>
      <c r="X930" s="28" t="str">
        <f>Table2[[#This Row],[Column8]]&amp;"%"</f>
        <v>76%</v>
      </c>
      <c r="Y930" s="16">
        <f t="shared" si="227"/>
        <v>2</v>
      </c>
      <c r="Z9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30" s="11" t="str">
        <f>SUBSTITUTE(Table2[[#This Row],[Time_Spent (hrs)]],"mins","")</f>
        <v>2</v>
      </c>
      <c r="AB930" s="41" t="str">
        <f t="shared" ref="AB930:AB931" si="235">AA930</f>
        <v>2</v>
      </c>
    </row>
    <row r="931" spans="1:28" ht="22.2" customHeight="1" x14ac:dyDescent="0.25">
      <c r="A931" s="11" t="s">
        <v>2225</v>
      </c>
      <c r="B931" s="11" t="s">
        <v>3747</v>
      </c>
      <c r="C931" s="11" t="s">
        <v>2226</v>
      </c>
      <c r="D931" s="11" t="s">
        <v>16</v>
      </c>
      <c r="E931" s="11" t="s">
        <v>41</v>
      </c>
      <c r="F931" s="12">
        <v>25</v>
      </c>
      <c r="G931" s="13" t="s">
        <v>501</v>
      </c>
      <c r="H931" s="11" t="s">
        <v>111</v>
      </c>
      <c r="I931" s="11" t="s">
        <v>98</v>
      </c>
      <c r="J931" s="14">
        <v>0.08</v>
      </c>
      <c r="K931" s="11">
        <v>2</v>
      </c>
      <c r="L931" s="11" t="s">
        <v>27</v>
      </c>
      <c r="M931" s="11">
        <v>1</v>
      </c>
      <c r="N931" s="15">
        <v>44920</v>
      </c>
      <c r="O931" s="16" t="s">
        <v>4092</v>
      </c>
      <c r="P931" s="16" t="s">
        <v>4093</v>
      </c>
      <c r="Q931" s="16" t="s">
        <v>4094</v>
      </c>
      <c r="R931" s="16"/>
      <c r="S931" s="16"/>
      <c r="T931" s="16"/>
      <c r="U931" s="16"/>
      <c r="V931" s="16">
        <f>VALUE(SUBSTITUTE(Table2[[#This Row],[Progress (%)]],"%",""))</f>
        <v>0.08</v>
      </c>
      <c r="W931" s="28">
        <f>IF(Table2[[#This Row],[Progress]]&lt;1,Table2[[#This Row],[Progress]]*100,Table2[[#This Row],[Progress]])</f>
        <v>8</v>
      </c>
      <c r="X931" s="28" t="str">
        <f>Table2[[#This Row],[Column8]]&amp;"%"</f>
        <v>8%</v>
      </c>
      <c r="Y931" s="16">
        <f t="shared" si="227"/>
        <v>4</v>
      </c>
      <c r="Z9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31" s="11" t="str">
        <f>SUBSTITUTE(Table2[[#This Row],[Time_Spent (hrs)]],"mins","")</f>
        <v>2</v>
      </c>
      <c r="AB931" s="41" t="str">
        <f t="shared" si="235"/>
        <v>2</v>
      </c>
    </row>
    <row r="932" spans="1:28" ht="22.2" customHeight="1" x14ac:dyDescent="0.25">
      <c r="A932" s="11" t="s">
        <v>2227</v>
      </c>
      <c r="B932" s="11" t="s">
        <v>3748</v>
      </c>
      <c r="C932" s="11" t="s">
        <v>87</v>
      </c>
      <c r="D932" s="11" t="s">
        <v>69</v>
      </c>
      <c r="E932" s="11" t="s">
        <v>23</v>
      </c>
      <c r="F932" s="18">
        <f>32</f>
        <v>32</v>
      </c>
      <c r="G932" s="13" t="s">
        <v>1721</v>
      </c>
      <c r="H932" s="11" t="s">
        <v>37</v>
      </c>
      <c r="I932" s="11" t="s">
        <v>19</v>
      </c>
      <c r="J932" s="14">
        <v>0.92</v>
      </c>
      <c r="K932" s="11" t="s">
        <v>20</v>
      </c>
      <c r="L932" s="11" t="s">
        <v>33</v>
      </c>
      <c r="M932" s="11">
        <v>1</v>
      </c>
      <c r="N932" s="15">
        <v>44758</v>
      </c>
      <c r="O932" s="16" t="s">
        <v>4919</v>
      </c>
      <c r="P932" s="16" t="s">
        <v>4920</v>
      </c>
      <c r="Q932" s="16" t="s">
        <v>4370</v>
      </c>
      <c r="R932" s="16" t="s">
        <v>4371</v>
      </c>
      <c r="S932" s="16" t="s">
        <v>4474</v>
      </c>
      <c r="T932" s="16"/>
      <c r="U932" s="16"/>
      <c r="V932" s="16">
        <f>VALUE(SUBSTITUTE(Table2[[#This Row],[Progress (%)]],"%",""))</f>
        <v>0.92</v>
      </c>
      <c r="W932" s="28">
        <f>IF(Table2[[#This Row],[Progress]]&lt;1,Table2[[#This Row],[Progress]]*100,Table2[[#This Row],[Progress]])</f>
        <v>92</v>
      </c>
      <c r="X932" s="28" t="str">
        <f>Table2[[#This Row],[Column8]]&amp;"%"</f>
        <v>92%</v>
      </c>
      <c r="Y932" s="16">
        <f t="shared" si="227"/>
        <v>6</v>
      </c>
      <c r="Z9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32" s="11" t="str">
        <f>SUBSTITUTE(Table2[[#This Row],[Time_Spent (hrs)]],"mins","")</f>
        <v xml:space="preserve">90 </v>
      </c>
      <c r="AB932" s="41">
        <f>AA932/60</f>
        <v>1.5</v>
      </c>
    </row>
    <row r="933" spans="1:28" ht="22.2" customHeight="1" x14ac:dyDescent="0.25">
      <c r="A933" s="11" t="s">
        <v>2228</v>
      </c>
      <c r="B933" s="11" t="s">
        <v>3749</v>
      </c>
      <c r="C933" s="11" t="s">
        <v>2229</v>
      </c>
      <c r="D933" s="11" t="s">
        <v>69</v>
      </c>
      <c r="E933" s="11" t="s">
        <v>36</v>
      </c>
      <c r="F933" s="18">
        <f>32</f>
        <v>32</v>
      </c>
      <c r="G933" s="13" t="s">
        <v>2230</v>
      </c>
      <c r="H933" s="11" t="s">
        <v>57</v>
      </c>
      <c r="I933" s="11" t="s">
        <v>32</v>
      </c>
      <c r="J933" s="14">
        <v>0.82</v>
      </c>
      <c r="K933" s="11" t="s">
        <v>38</v>
      </c>
      <c r="L933" s="11" t="s">
        <v>33</v>
      </c>
      <c r="M933" s="11">
        <v>5</v>
      </c>
      <c r="N933" s="15">
        <v>44727</v>
      </c>
      <c r="O933" s="16" t="s">
        <v>4394</v>
      </c>
      <c r="P933" s="16"/>
      <c r="Q933" s="16"/>
      <c r="R933" s="16"/>
      <c r="S933" s="16"/>
      <c r="T933" s="16"/>
      <c r="U933" s="16"/>
      <c r="V933" s="16">
        <f>VALUE(SUBSTITUTE(Table2[[#This Row],[Progress (%)]],"%",""))</f>
        <v>0.82</v>
      </c>
      <c r="W933" s="28">
        <f>IF(Table2[[#This Row],[Progress]]&lt;1,Table2[[#This Row],[Progress]]*100,Table2[[#This Row],[Progress]])</f>
        <v>82</v>
      </c>
      <c r="X933" s="28" t="str">
        <f>Table2[[#This Row],[Column8]]&amp;"%"</f>
        <v>82%</v>
      </c>
      <c r="Y933" s="16">
        <f t="shared" si="227"/>
        <v>2</v>
      </c>
      <c r="Z9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33" s="11" t="str">
        <f>SUBSTITUTE(Table2[[#This Row],[Time_Spent (hrs)]],"hour","")</f>
        <v xml:space="preserve">1 </v>
      </c>
      <c r="AB933" s="41" t="str">
        <f t="shared" ref="AB933:AB935" si="236">AA933</f>
        <v xml:space="preserve">1 </v>
      </c>
    </row>
    <row r="934" spans="1:28" ht="22.2" customHeight="1" x14ac:dyDescent="0.25">
      <c r="A934" s="11" t="s">
        <v>2231</v>
      </c>
      <c r="B934" s="11" t="s">
        <v>3750</v>
      </c>
      <c r="C934" s="11" t="s">
        <v>2232</v>
      </c>
      <c r="D934" s="11" t="s">
        <v>16</v>
      </c>
      <c r="E934" s="11" t="s">
        <v>41</v>
      </c>
      <c r="F934" s="18">
        <f>32</f>
        <v>32</v>
      </c>
      <c r="G934" s="13">
        <v>45331</v>
      </c>
      <c r="H934" s="11" t="s">
        <v>198</v>
      </c>
      <c r="I934" s="11" t="s">
        <v>19</v>
      </c>
      <c r="J934" s="14">
        <v>0.8</v>
      </c>
      <c r="K934" s="11" t="s">
        <v>38</v>
      </c>
      <c r="L934" s="11" t="s">
        <v>27</v>
      </c>
      <c r="M934" s="17"/>
      <c r="N934" s="15">
        <v>45537</v>
      </c>
      <c r="O934" s="16" t="s">
        <v>4260</v>
      </c>
      <c r="P934" s="16" t="s">
        <v>4261</v>
      </c>
      <c r="Q934" s="16" t="s">
        <v>4757</v>
      </c>
      <c r="R934" s="16" t="s">
        <v>4229</v>
      </c>
      <c r="S934" s="16" t="s">
        <v>4230</v>
      </c>
      <c r="T934" s="16" t="s">
        <v>4595</v>
      </c>
      <c r="U934" s="16"/>
      <c r="V934" s="16">
        <f>VALUE(SUBSTITUTE(Table2[[#This Row],[Progress (%)]],"%",""))</f>
        <v>0.8</v>
      </c>
      <c r="W934" s="28">
        <f>IF(Table2[[#This Row],[Progress]]&lt;1,Table2[[#This Row],[Progress]]*100,Table2[[#This Row],[Progress]])</f>
        <v>80</v>
      </c>
      <c r="X934" s="28" t="str">
        <f>Table2[[#This Row],[Column8]]&amp;"%"</f>
        <v>80%</v>
      </c>
      <c r="Y934" s="16">
        <f t="shared" si="227"/>
        <v>7</v>
      </c>
      <c r="Z9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34" s="11" t="str">
        <f>SUBSTITUTE(Table2[[#This Row],[Time_Spent (hrs)]],"hour","")</f>
        <v xml:space="preserve">1 </v>
      </c>
      <c r="AB934" s="41" t="str">
        <f t="shared" si="236"/>
        <v xml:space="preserve">1 </v>
      </c>
    </row>
    <row r="935" spans="1:28" ht="22.2" customHeight="1" x14ac:dyDescent="0.25">
      <c r="A935" s="11" t="s">
        <v>2233</v>
      </c>
      <c r="B935" s="11" t="s">
        <v>3751</v>
      </c>
      <c r="C935" s="11" t="s">
        <v>2234</v>
      </c>
      <c r="D935" s="11" t="s">
        <v>16</v>
      </c>
      <c r="E935" s="11" t="s">
        <v>36</v>
      </c>
      <c r="F935" s="18">
        <f>32</f>
        <v>32</v>
      </c>
      <c r="G935" s="13" t="s">
        <v>2235</v>
      </c>
      <c r="H935" s="11" t="s">
        <v>37</v>
      </c>
      <c r="I935" s="11" t="s">
        <v>19</v>
      </c>
      <c r="J935" s="14">
        <v>0.43</v>
      </c>
      <c r="K935" s="11">
        <v>2</v>
      </c>
      <c r="L935" s="11" t="s">
        <v>27</v>
      </c>
      <c r="M935" s="11">
        <v>2</v>
      </c>
      <c r="N935" s="15">
        <v>45649</v>
      </c>
      <c r="O935" s="16" t="s">
        <v>4923</v>
      </c>
      <c r="P935" s="16" t="s">
        <v>5076</v>
      </c>
      <c r="Q935" s="16"/>
      <c r="R935" s="16"/>
      <c r="S935" s="16"/>
      <c r="T935" s="16"/>
      <c r="U935" s="16"/>
      <c r="V935" s="16">
        <f>VALUE(SUBSTITUTE(Table2[[#This Row],[Progress (%)]],"%",""))</f>
        <v>0.43</v>
      </c>
      <c r="W935" s="28">
        <f>IF(Table2[[#This Row],[Progress]]&lt;1,Table2[[#This Row],[Progress]]*100,Table2[[#This Row],[Progress]])</f>
        <v>43</v>
      </c>
      <c r="X935" s="28" t="str">
        <f>Table2[[#This Row],[Column8]]&amp;"%"</f>
        <v>43%</v>
      </c>
      <c r="Y935" s="16">
        <f t="shared" si="227"/>
        <v>3</v>
      </c>
      <c r="Z9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35" s="11" t="str">
        <f>SUBSTITUTE(Table2[[#This Row],[Time_Spent (hrs)]],"mins","")</f>
        <v>2</v>
      </c>
      <c r="AB935" s="41" t="str">
        <f t="shared" si="236"/>
        <v>2</v>
      </c>
    </row>
    <row r="936" spans="1:28" ht="22.2" customHeight="1" x14ac:dyDescent="0.25">
      <c r="A936" s="11" t="s">
        <v>2236</v>
      </c>
      <c r="B936" s="11" t="s">
        <v>3752</v>
      </c>
      <c r="C936" s="11" t="s">
        <v>2237</v>
      </c>
      <c r="D936" s="11" t="s">
        <v>16</v>
      </c>
      <c r="E936" s="11" t="s">
        <v>36</v>
      </c>
      <c r="F936" s="18">
        <f>32</f>
        <v>32</v>
      </c>
      <c r="G936" s="13">
        <v>45566</v>
      </c>
      <c r="H936" s="11" t="s">
        <v>79</v>
      </c>
      <c r="I936" s="11" t="s">
        <v>47</v>
      </c>
      <c r="J936" s="14">
        <v>0.43</v>
      </c>
      <c r="K936" s="11" t="s">
        <v>20</v>
      </c>
      <c r="L936" s="11" t="s">
        <v>33</v>
      </c>
      <c r="M936" s="11">
        <v>3</v>
      </c>
      <c r="N936" s="15">
        <v>45301</v>
      </c>
      <c r="O936" s="16" t="s">
        <v>4543</v>
      </c>
      <c r="P936" s="16" t="s">
        <v>5047</v>
      </c>
      <c r="Q936" s="16" t="s">
        <v>4504</v>
      </c>
      <c r="R936" s="16" t="s">
        <v>4426</v>
      </c>
      <c r="S936" s="16" t="s">
        <v>4427</v>
      </c>
      <c r="T936" s="16" t="s">
        <v>4428</v>
      </c>
      <c r="U936" s="16" t="s">
        <v>4429</v>
      </c>
      <c r="V936" s="16">
        <f>VALUE(SUBSTITUTE(Table2[[#This Row],[Progress (%)]],"%",""))</f>
        <v>0.43</v>
      </c>
      <c r="W936" s="28">
        <f>IF(Table2[[#This Row],[Progress]]&lt;1,Table2[[#This Row],[Progress]]*100,Table2[[#This Row],[Progress]])</f>
        <v>43</v>
      </c>
      <c r="X936" s="28" t="str">
        <f>Table2[[#This Row],[Column8]]&amp;"%"</f>
        <v>43%</v>
      </c>
      <c r="Y936" s="16">
        <f t="shared" si="227"/>
        <v>8</v>
      </c>
      <c r="Z9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36" s="11" t="str">
        <f>SUBSTITUTE(Table2[[#This Row],[Time_Spent (hrs)]],"mins","")</f>
        <v xml:space="preserve">90 </v>
      </c>
      <c r="AB936" s="41">
        <f>AA936/60</f>
        <v>1.5</v>
      </c>
    </row>
    <row r="937" spans="1:28" ht="22.2" customHeight="1" x14ac:dyDescent="0.25">
      <c r="A937" s="11" t="s">
        <v>2238</v>
      </c>
      <c r="B937" s="11" t="s">
        <v>3753</v>
      </c>
      <c r="C937" s="11" t="s">
        <v>2239</v>
      </c>
      <c r="D937" s="11" t="s">
        <v>69</v>
      </c>
      <c r="E937" s="11" t="s">
        <v>36</v>
      </c>
      <c r="F937" s="12">
        <f>32</f>
        <v>32</v>
      </c>
      <c r="G937" s="13" t="s">
        <v>2240</v>
      </c>
      <c r="H937" s="11" t="s">
        <v>97</v>
      </c>
      <c r="I937" s="11" t="s">
        <v>98</v>
      </c>
      <c r="J937" s="14">
        <v>0.47</v>
      </c>
      <c r="K937" s="11">
        <v>1.5</v>
      </c>
      <c r="L937" s="11" t="s">
        <v>27</v>
      </c>
      <c r="M937" s="11">
        <v>5</v>
      </c>
      <c r="N937" s="15">
        <v>45199</v>
      </c>
      <c r="O937" s="16" t="s">
        <v>4860</v>
      </c>
      <c r="P937" s="16" t="s">
        <v>4861</v>
      </c>
      <c r="Q937" s="16" t="s">
        <v>5077</v>
      </c>
      <c r="R937" s="16" t="s">
        <v>4289</v>
      </c>
      <c r="S937" s="16"/>
      <c r="T937" s="16"/>
      <c r="U937" s="16"/>
      <c r="V937" s="16">
        <f>VALUE(SUBSTITUTE(Table2[[#This Row],[Progress (%)]],"%",""))</f>
        <v>0.47</v>
      </c>
      <c r="W937" s="28">
        <f>IF(Table2[[#This Row],[Progress]]&lt;1,Table2[[#This Row],[Progress]]*100,Table2[[#This Row],[Progress]])</f>
        <v>47</v>
      </c>
      <c r="X937" s="28" t="str">
        <f>Table2[[#This Row],[Column8]]&amp;"%"</f>
        <v>47%</v>
      </c>
      <c r="Y937" s="16">
        <f t="shared" si="227"/>
        <v>5</v>
      </c>
      <c r="Z9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37" s="11" t="str">
        <f>SUBSTITUTE(Table2[[#This Row],[Time_Spent (hrs)]],"mins","")</f>
        <v>1.5</v>
      </c>
      <c r="AB937" s="41" t="str">
        <f>AA937</f>
        <v>1.5</v>
      </c>
    </row>
    <row r="938" spans="1:28" ht="22.2" customHeight="1" x14ac:dyDescent="0.25">
      <c r="A938" s="11" t="s">
        <v>2241</v>
      </c>
      <c r="B938" s="11" t="s">
        <v>3754</v>
      </c>
      <c r="C938" s="11" t="s">
        <v>87</v>
      </c>
      <c r="D938" s="11" t="s">
        <v>16</v>
      </c>
      <c r="E938" s="11" t="s">
        <v>36</v>
      </c>
      <c r="F938" s="12">
        <f>32</f>
        <v>32</v>
      </c>
      <c r="G938" s="13">
        <v>45537</v>
      </c>
      <c r="H938" s="11" t="s">
        <v>97</v>
      </c>
      <c r="I938" s="11" t="s">
        <v>98</v>
      </c>
      <c r="J938" s="14">
        <v>0.49</v>
      </c>
      <c r="K938" s="11" t="s">
        <v>20</v>
      </c>
      <c r="L938" s="11" t="s">
        <v>27</v>
      </c>
      <c r="M938" s="11">
        <v>3</v>
      </c>
      <c r="N938" s="15">
        <v>45331</v>
      </c>
      <c r="O938" s="16" t="s">
        <v>4179</v>
      </c>
      <c r="P938" s="16" t="s">
        <v>5078</v>
      </c>
      <c r="Q938" s="16"/>
      <c r="R938" s="16"/>
      <c r="S938" s="16"/>
      <c r="T938" s="16"/>
      <c r="U938" s="16"/>
      <c r="V938" s="16">
        <f>VALUE(SUBSTITUTE(Table2[[#This Row],[Progress (%)]],"%",""))</f>
        <v>0.49</v>
      </c>
      <c r="W938" s="28">
        <f>IF(Table2[[#This Row],[Progress]]&lt;1,Table2[[#This Row],[Progress]]*100,Table2[[#This Row],[Progress]])</f>
        <v>49</v>
      </c>
      <c r="X938" s="28" t="str">
        <f>Table2[[#This Row],[Column8]]&amp;"%"</f>
        <v>49%</v>
      </c>
      <c r="Y938" s="16">
        <f t="shared" si="227"/>
        <v>3</v>
      </c>
      <c r="Z9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38" s="11" t="str">
        <f>SUBSTITUTE(Table2[[#This Row],[Time_Spent (hrs)]],"mins","")</f>
        <v xml:space="preserve">90 </v>
      </c>
      <c r="AB938" s="41">
        <f t="shared" ref="AB938:AB940" si="237">AA938/60</f>
        <v>1.5</v>
      </c>
    </row>
    <row r="939" spans="1:28" ht="22.2" customHeight="1" x14ac:dyDescent="0.25">
      <c r="A939" s="11" t="s">
        <v>2242</v>
      </c>
      <c r="B939" s="11" t="s">
        <v>3755</v>
      </c>
      <c r="C939" s="11" t="s">
        <v>2243</v>
      </c>
      <c r="D939" s="11" t="s">
        <v>16</v>
      </c>
      <c r="E939" s="11" t="s">
        <v>23</v>
      </c>
      <c r="F939" s="18">
        <f>32</f>
        <v>32</v>
      </c>
      <c r="G939" s="13" t="s">
        <v>1828</v>
      </c>
      <c r="H939" s="11" t="s">
        <v>25</v>
      </c>
      <c r="I939" s="11" t="s">
        <v>26</v>
      </c>
      <c r="J939" s="14">
        <v>0.21</v>
      </c>
      <c r="K939" s="11" t="s">
        <v>50</v>
      </c>
      <c r="L939" s="11" t="s">
        <v>33</v>
      </c>
      <c r="M939" s="11">
        <v>3</v>
      </c>
      <c r="N939" s="15">
        <v>45440</v>
      </c>
      <c r="O939" s="16" t="s">
        <v>4626</v>
      </c>
      <c r="P939" s="16" t="s">
        <v>4627</v>
      </c>
      <c r="Q939" s="16" t="s">
        <v>4628</v>
      </c>
      <c r="R939" s="16" t="s">
        <v>4559</v>
      </c>
      <c r="S939" s="16" t="s">
        <v>4560</v>
      </c>
      <c r="T939" s="16" t="s">
        <v>4561</v>
      </c>
      <c r="U939" s="16"/>
      <c r="V939" s="16">
        <f>VALUE(SUBSTITUTE(Table2[[#This Row],[Progress (%)]],"%",""))</f>
        <v>0.21</v>
      </c>
      <c r="W939" s="28">
        <f>IF(Table2[[#This Row],[Progress]]&lt;1,Table2[[#This Row],[Progress]]*100,Table2[[#This Row],[Progress]])</f>
        <v>21</v>
      </c>
      <c r="X939" s="28" t="str">
        <f>Table2[[#This Row],[Column8]]&amp;"%"</f>
        <v>21%</v>
      </c>
      <c r="Y939" s="16">
        <f t="shared" si="227"/>
        <v>7</v>
      </c>
      <c r="Z9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39" s="11" t="str">
        <f>SUBSTITUTE(Table2[[#This Row],[Time_Spent (hrs)]],"minutes","")</f>
        <v xml:space="preserve">120 </v>
      </c>
      <c r="AB939" s="41">
        <f t="shared" si="237"/>
        <v>2</v>
      </c>
    </row>
    <row r="940" spans="1:28" ht="22.2" customHeight="1" x14ac:dyDescent="0.25">
      <c r="A940" s="11" t="s">
        <v>2244</v>
      </c>
      <c r="B940" s="11" t="s">
        <v>3756</v>
      </c>
      <c r="C940" s="11" t="s">
        <v>2245</v>
      </c>
      <c r="D940" s="11" t="s">
        <v>16</v>
      </c>
      <c r="E940" s="11" t="s">
        <v>36</v>
      </c>
      <c r="F940" s="12">
        <v>24</v>
      </c>
      <c r="G940" s="13" t="s">
        <v>2246</v>
      </c>
      <c r="H940" s="11" t="s">
        <v>97</v>
      </c>
      <c r="I940" s="11" t="s">
        <v>98</v>
      </c>
      <c r="J940" s="14">
        <v>0.48</v>
      </c>
      <c r="K940" s="11" t="s">
        <v>20</v>
      </c>
      <c r="L940" s="11" t="s">
        <v>27</v>
      </c>
      <c r="M940" s="11">
        <v>1</v>
      </c>
      <c r="N940" s="15">
        <v>45159</v>
      </c>
      <c r="O940" s="16" t="s">
        <v>4579</v>
      </c>
      <c r="P940" s="16" t="s">
        <v>5006</v>
      </c>
      <c r="Q940" s="16" t="s">
        <v>4697</v>
      </c>
      <c r="R940" s="16" t="s">
        <v>4646</v>
      </c>
      <c r="S940" s="16" t="s">
        <v>4647</v>
      </c>
      <c r="T940" s="16" t="s">
        <v>4648</v>
      </c>
      <c r="U940" s="16" t="s">
        <v>4637</v>
      </c>
      <c r="V940" s="16">
        <f>VALUE(SUBSTITUTE(Table2[[#This Row],[Progress (%)]],"%",""))</f>
        <v>0.48</v>
      </c>
      <c r="W940" s="28">
        <f>IF(Table2[[#This Row],[Progress]]&lt;1,Table2[[#This Row],[Progress]]*100,Table2[[#This Row],[Progress]])</f>
        <v>48</v>
      </c>
      <c r="X940" s="28" t="str">
        <f>Table2[[#This Row],[Column8]]&amp;"%"</f>
        <v>48%</v>
      </c>
      <c r="Y940" s="16">
        <f t="shared" si="227"/>
        <v>8</v>
      </c>
      <c r="Z9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40" s="11" t="str">
        <f>SUBSTITUTE(Table2[[#This Row],[Time_Spent (hrs)]],"mins","")</f>
        <v xml:space="preserve">90 </v>
      </c>
      <c r="AB940" s="41">
        <f t="shared" si="237"/>
        <v>1.5</v>
      </c>
    </row>
    <row r="941" spans="1:28" ht="22.2" customHeight="1" x14ac:dyDescent="0.25">
      <c r="A941" s="11" t="s">
        <v>2247</v>
      </c>
      <c r="B941" s="11" t="s">
        <v>3757</v>
      </c>
      <c r="C941" s="11" t="s">
        <v>2248</v>
      </c>
      <c r="D941" s="11" t="s">
        <v>16</v>
      </c>
      <c r="E941" s="11" t="s">
        <v>64</v>
      </c>
      <c r="F941" s="12">
        <f>32</f>
        <v>32</v>
      </c>
      <c r="G941" s="13">
        <v>45839</v>
      </c>
      <c r="H941" s="11" t="s">
        <v>37</v>
      </c>
      <c r="I941" s="11" t="s">
        <v>19</v>
      </c>
      <c r="J941" s="14">
        <v>0.72</v>
      </c>
      <c r="K941" s="11">
        <v>2</v>
      </c>
      <c r="L941" s="11" t="s">
        <v>33</v>
      </c>
      <c r="M941" s="17"/>
      <c r="N941" s="15">
        <v>45664</v>
      </c>
      <c r="O941" s="16" t="s">
        <v>4383</v>
      </c>
      <c r="P941" s="16" t="s">
        <v>4384</v>
      </c>
      <c r="Q941" s="16" t="s">
        <v>4385</v>
      </c>
      <c r="R941" s="16"/>
      <c r="S941" s="16"/>
      <c r="T941" s="16"/>
      <c r="U941" s="16"/>
      <c r="V941" s="16">
        <f>VALUE(SUBSTITUTE(Table2[[#This Row],[Progress (%)]],"%",""))</f>
        <v>0.72</v>
      </c>
      <c r="W941" s="28">
        <f>IF(Table2[[#This Row],[Progress]]&lt;1,Table2[[#This Row],[Progress]]*100,Table2[[#This Row],[Progress]])</f>
        <v>72</v>
      </c>
      <c r="X941" s="28" t="str">
        <f>Table2[[#This Row],[Column8]]&amp;"%"</f>
        <v>72%</v>
      </c>
      <c r="Y941" s="16">
        <f t="shared" si="227"/>
        <v>4</v>
      </c>
      <c r="Z9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41" s="11" t="str">
        <f>SUBSTITUTE(Table2[[#This Row],[Time_Spent (hrs)]],"mins","")</f>
        <v>2</v>
      </c>
      <c r="AB941" s="41" t="str">
        <f t="shared" ref="AB941:AB942" si="238">AA941</f>
        <v>2</v>
      </c>
    </row>
    <row r="942" spans="1:28" ht="22.2" customHeight="1" x14ac:dyDescent="0.25">
      <c r="A942" s="11" t="s">
        <v>2249</v>
      </c>
      <c r="B942" s="11" t="s">
        <v>3758</v>
      </c>
      <c r="C942" s="11" t="s">
        <v>2250</v>
      </c>
      <c r="D942" s="11" t="s">
        <v>69</v>
      </c>
      <c r="E942" s="11" t="s">
        <v>41</v>
      </c>
      <c r="F942" s="12">
        <f>32</f>
        <v>32</v>
      </c>
      <c r="G942" s="13">
        <v>45021</v>
      </c>
      <c r="H942" s="11" t="s">
        <v>198</v>
      </c>
      <c r="I942" s="11" t="s">
        <v>19</v>
      </c>
      <c r="J942" s="14">
        <v>0.68</v>
      </c>
      <c r="K942" s="11">
        <v>2</v>
      </c>
      <c r="L942" s="11" t="s">
        <v>27</v>
      </c>
      <c r="M942" s="11">
        <v>6</v>
      </c>
      <c r="N942" s="15">
        <v>45050</v>
      </c>
      <c r="O942" s="16" t="s">
        <v>4540</v>
      </c>
      <c r="P942" s="16"/>
      <c r="Q942" s="16"/>
      <c r="R942" s="16"/>
      <c r="S942" s="16"/>
      <c r="T942" s="16"/>
      <c r="U942" s="16"/>
      <c r="V942" s="16">
        <f>VALUE(SUBSTITUTE(Table2[[#This Row],[Progress (%)]],"%",""))</f>
        <v>0.68</v>
      </c>
      <c r="W942" s="28">
        <f>IF(Table2[[#This Row],[Progress]]&lt;1,Table2[[#This Row],[Progress]]*100,Table2[[#This Row],[Progress]])</f>
        <v>68</v>
      </c>
      <c r="X942" s="28" t="str">
        <f>Table2[[#This Row],[Column8]]&amp;"%"</f>
        <v>68%</v>
      </c>
      <c r="Y942" s="16">
        <f t="shared" si="227"/>
        <v>2</v>
      </c>
      <c r="Z9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42" s="11" t="str">
        <f>SUBSTITUTE(Table2[[#This Row],[Time_Spent (hrs)]],"mins","")</f>
        <v>2</v>
      </c>
      <c r="AB942" s="41" t="str">
        <f t="shared" si="238"/>
        <v>2</v>
      </c>
    </row>
    <row r="943" spans="1:28" ht="22.2" customHeight="1" x14ac:dyDescent="0.25">
      <c r="A943" s="11" t="s">
        <v>2251</v>
      </c>
      <c r="B943" s="11" t="s">
        <v>3759</v>
      </c>
      <c r="C943" s="11" t="s">
        <v>2252</v>
      </c>
      <c r="D943" s="11" t="s">
        <v>69</v>
      </c>
      <c r="E943" s="11" t="s">
        <v>56</v>
      </c>
      <c r="F943" s="12">
        <v>41</v>
      </c>
      <c r="G943" s="13" t="s">
        <v>420</v>
      </c>
      <c r="H943" s="11" t="s">
        <v>97</v>
      </c>
      <c r="I943" s="11" t="s">
        <v>98</v>
      </c>
      <c r="J943" s="14">
        <v>0.57999999999999996</v>
      </c>
      <c r="K943" s="11" t="s">
        <v>20</v>
      </c>
      <c r="L943" s="11" t="s">
        <v>27</v>
      </c>
      <c r="M943" s="11">
        <v>2</v>
      </c>
      <c r="N943" s="15">
        <v>45585</v>
      </c>
      <c r="O943" s="16" t="s">
        <v>4395</v>
      </c>
      <c r="P943" s="16" t="s">
        <v>4396</v>
      </c>
      <c r="Q943" s="16" t="s">
        <v>4397</v>
      </c>
      <c r="R943" s="16"/>
      <c r="S943" s="16"/>
      <c r="T943" s="16"/>
      <c r="U943" s="16"/>
      <c r="V943" s="16">
        <f>VALUE(SUBSTITUTE(Table2[[#This Row],[Progress (%)]],"%",""))</f>
        <v>0.57999999999999996</v>
      </c>
      <c r="W943" s="28">
        <f>IF(Table2[[#This Row],[Progress]]&lt;1,Table2[[#This Row],[Progress]]*100,Table2[[#This Row],[Progress]])</f>
        <v>57.999999999999993</v>
      </c>
      <c r="X943" s="28" t="str">
        <f>Table2[[#This Row],[Column8]]&amp;"%"</f>
        <v>58%</v>
      </c>
      <c r="Y943" s="16">
        <f t="shared" si="227"/>
        <v>4</v>
      </c>
      <c r="Z9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943" s="11" t="str">
        <f>SUBSTITUTE(Table2[[#This Row],[Time_Spent (hrs)]],"mins","")</f>
        <v xml:space="preserve">90 </v>
      </c>
      <c r="AB943" s="41">
        <f>AA943/60</f>
        <v>1.5</v>
      </c>
    </row>
    <row r="944" spans="1:28" ht="22.2" customHeight="1" x14ac:dyDescent="0.25">
      <c r="A944" s="11" t="s">
        <v>2253</v>
      </c>
      <c r="B944" s="11" t="s">
        <v>3760</v>
      </c>
      <c r="C944" s="11" t="s">
        <v>2254</v>
      </c>
      <c r="D944" s="11" t="s">
        <v>16</v>
      </c>
      <c r="E944" s="11" t="s">
        <v>23</v>
      </c>
      <c r="F944" s="12">
        <v>43</v>
      </c>
      <c r="G944" s="13" t="s">
        <v>2255</v>
      </c>
      <c r="H944" s="11" t="s">
        <v>97</v>
      </c>
      <c r="I944" s="11" t="s">
        <v>98</v>
      </c>
      <c r="J944" s="14">
        <v>0.31</v>
      </c>
      <c r="K944" s="11">
        <v>1.5</v>
      </c>
      <c r="L944" s="11" t="s">
        <v>33</v>
      </c>
      <c r="M944" s="11">
        <v>5</v>
      </c>
      <c r="N944" s="15">
        <v>45370</v>
      </c>
      <c r="O944" s="16" t="s">
        <v>4723</v>
      </c>
      <c r="P944" s="16" t="s">
        <v>4452</v>
      </c>
      <c r="Q944" s="16" t="s">
        <v>4453</v>
      </c>
      <c r="R944" s="16" t="s">
        <v>4454</v>
      </c>
      <c r="S944" s="16"/>
      <c r="T944" s="16"/>
      <c r="U944" s="16"/>
      <c r="V944" s="16">
        <f>VALUE(SUBSTITUTE(Table2[[#This Row],[Progress (%)]],"%",""))</f>
        <v>0.31</v>
      </c>
      <c r="W944" s="28">
        <f>IF(Table2[[#This Row],[Progress]]&lt;1,Table2[[#This Row],[Progress]]*100,Table2[[#This Row],[Progress]])</f>
        <v>31</v>
      </c>
      <c r="X944" s="28" t="str">
        <f>Table2[[#This Row],[Column8]]&amp;"%"</f>
        <v>31%</v>
      </c>
      <c r="Y944" s="16">
        <f t="shared" si="227"/>
        <v>5</v>
      </c>
      <c r="Z9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944" s="11" t="str">
        <f>SUBSTITUTE(Table2[[#This Row],[Time_Spent (hrs)]],"mins","")</f>
        <v>1.5</v>
      </c>
      <c r="AB944" s="41" t="str">
        <f t="shared" ref="AB944:AB945" si="239">AA944</f>
        <v>1.5</v>
      </c>
    </row>
    <row r="945" spans="1:28" ht="22.2" customHeight="1" x14ac:dyDescent="0.25">
      <c r="A945" s="11" t="s">
        <v>2256</v>
      </c>
      <c r="B945" s="11" t="s">
        <v>3398</v>
      </c>
      <c r="C945" s="11" t="s">
        <v>2257</v>
      </c>
      <c r="D945" s="11" t="s">
        <v>16</v>
      </c>
      <c r="E945" s="11" t="s">
        <v>36</v>
      </c>
      <c r="F945" s="12">
        <v>36</v>
      </c>
      <c r="G945" s="13" t="s">
        <v>2258</v>
      </c>
      <c r="H945" s="11" t="s">
        <v>18</v>
      </c>
      <c r="I945" s="11" t="s">
        <v>19</v>
      </c>
      <c r="J945" s="14">
        <v>0.6</v>
      </c>
      <c r="K945" s="11">
        <v>1.5</v>
      </c>
      <c r="L945" s="11" t="s">
        <v>27</v>
      </c>
      <c r="M945" s="11">
        <v>2</v>
      </c>
      <c r="N945" s="15">
        <v>44798</v>
      </c>
      <c r="O945" s="16" t="s">
        <v>4048</v>
      </c>
      <c r="P945" s="16" t="s">
        <v>4277</v>
      </c>
      <c r="Q945" s="16" t="s">
        <v>4269</v>
      </c>
      <c r="R945" s="16" t="s">
        <v>4278</v>
      </c>
      <c r="S945" s="16" t="s">
        <v>4113</v>
      </c>
      <c r="T945" s="16" t="s">
        <v>4114</v>
      </c>
      <c r="U945" s="16" t="s">
        <v>4115</v>
      </c>
      <c r="V945" s="16">
        <f>VALUE(SUBSTITUTE(Table2[[#This Row],[Progress (%)]],"%",""))</f>
        <v>0.6</v>
      </c>
      <c r="W945" s="28">
        <f>IF(Table2[[#This Row],[Progress]]&lt;1,Table2[[#This Row],[Progress]]*100,Table2[[#This Row],[Progress]])</f>
        <v>60</v>
      </c>
      <c r="X945" s="28" t="str">
        <f>Table2[[#This Row],[Column8]]&amp;"%"</f>
        <v>60%</v>
      </c>
      <c r="Y945" s="16">
        <f t="shared" si="227"/>
        <v>8</v>
      </c>
      <c r="Z9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45" s="11" t="str">
        <f>SUBSTITUTE(Table2[[#This Row],[Time_Spent (hrs)]],"mins","")</f>
        <v>1.5</v>
      </c>
      <c r="AB945" s="41" t="str">
        <f t="shared" si="239"/>
        <v>1.5</v>
      </c>
    </row>
    <row r="946" spans="1:28" ht="22.2" customHeight="1" x14ac:dyDescent="0.25">
      <c r="A946" s="11" t="s">
        <v>2259</v>
      </c>
      <c r="B946" s="11" t="s">
        <v>3761</v>
      </c>
      <c r="C946" s="11" t="s">
        <v>87</v>
      </c>
      <c r="D946" s="11" t="s">
        <v>69</v>
      </c>
      <c r="E946" s="11" t="s">
        <v>36</v>
      </c>
      <c r="F946" s="12">
        <f>32</f>
        <v>32</v>
      </c>
      <c r="G946" s="13" t="s">
        <v>1578</v>
      </c>
      <c r="H946" s="11" t="s">
        <v>79</v>
      </c>
      <c r="I946" s="11" t="s">
        <v>47</v>
      </c>
      <c r="J946" s="14">
        <v>0.78</v>
      </c>
      <c r="K946" s="11">
        <v>45</v>
      </c>
      <c r="L946" s="11" t="s">
        <v>27</v>
      </c>
      <c r="M946" s="11">
        <v>6</v>
      </c>
      <c r="N946" s="15">
        <v>45035</v>
      </c>
      <c r="O946" s="16" t="s">
        <v>4232</v>
      </c>
      <c r="P946" s="16" t="s">
        <v>4975</v>
      </c>
      <c r="Q946" s="16" t="s">
        <v>4705</v>
      </c>
      <c r="R946" s="16"/>
      <c r="S946" s="16"/>
      <c r="T946" s="16"/>
      <c r="U946" s="16"/>
      <c r="V946" s="16">
        <f>VALUE(SUBSTITUTE(Table2[[#This Row],[Progress (%)]],"%",""))</f>
        <v>0.78</v>
      </c>
      <c r="W946" s="28">
        <f>IF(Table2[[#This Row],[Progress]]&lt;1,Table2[[#This Row],[Progress]]*100,Table2[[#This Row],[Progress]])</f>
        <v>78</v>
      </c>
      <c r="X946" s="28" t="str">
        <f>Table2[[#This Row],[Column8]]&amp;"%"</f>
        <v>78%</v>
      </c>
      <c r="Y946" s="16">
        <f t="shared" si="227"/>
        <v>4</v>
      </c>
      <c r="Z9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46" s="11" t="str">
        <f>SUBSTITUTE(Table2[[#This Row],[Time_Spent (hrs)]],"mins","")</f>
        <v>45</v>
      </c>
      <c r="AB946" s="41">
        <f>AA946/60</f>
        <v>0.75</v>
      </c>
    </row>
    <row r="947" spans="1:28" ht="22.2" customHeight="1" x14ac:dyDescent="0.25">
      <c r="A947" s="11" t="s">
        <v>2260</v>
      </c>
      <c r="B947" s="11" t="s">
        <v>3762</v>
      </c>
      <c r="C947" s="11" t="s">
        <v>2261</v>
      </c>
      <c r="D947" s="11" t="s">
        <v>69</v>
      </c>
      <c r="E947" s="11" t="s">
        <v>41</v>
      </c>
      <c r="F947" s="12">
        <v>21</v>
      </c>
      <c r="G947" s="13" t="s">
        <v>2262</v>
      </c>
      <c r="H947" s="11" t="s">
        <v>79</v>
      </c>
      <c r="I947" s="11" t="s">
        <v>47</v>
      </c>
      <c r="J947" s="14">
        <v>0.68</v>
      </c>
      <c r="K947" s="11" t="s">
        <v>38</v>
      </c>
      <c r="L947" s="11" t="s">
        <v>27</v>
      </c>
      <c r="M947" s="11">
        <v>2</v>
      </c>
      <c r="N947" s="15">
        <v>45166</v>
      </c>
      <c r="O947" s="16" t="s">
        <v>5006</v>
      </c>
      <c r="P947" s="16" t="s">
        <v>4697</v>
      </c>
      <c r="Q947" s="16" t="s">
        <v>4646</v>
      </c>
      <c r="R947" s="16" t="s">
        <v>4647</v>
      </c>
      <c r="S947" s="16"/>
      <c r="T947" s="16"/>
      <c r="U947" s="16"/>
      <c r="V947" s="16">
        <f>VALUE(SUBSTITUTE(Table2[[#This Row],[Progress (%)]],"%",""))</f>
        <v>0.68</v>
      </c>
      <c r="W947" s="28">
        <f>IF(Table2[[#This Row],[Progress]]&lt;1,Table2[[#This Row],[Progress]]*100,Table2[[#This Row],[Progress]])</f>
        <v>68</v>
      </c>
      <c r="X947" s="28" t="str">
        <f>Table2[[#This Row],[Column8]]&amp;"%"</f>
        <v>68%</v>
      </c>
      <c r="Y947" s="16">
        <f t="shared" si="227"/>
        <v>5</v>
      </c>
      <c r="Z9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947" s="11" t="str">
        <f>SUBSTITUTE(Table2[[#This Row],[Time_Spent (hrs)]],"hour","")</f>
        <v xml:space="preserve">1 </v>
      </c>
      <c r="AB947" s="41" t="str">
        <f>AA947</f>
        <v xml:space="preserve">1 </v>
      </c>
    </row>
    <row r="948" spans="1:28" ht="22.2" customHeight="1" x14ac:dyDescent="0.25">
      <c r="A948" s="11" t="s">
        <v>2263</v>
      </c>
      <c r="B948" s="11" t="s">
        <v>3763</v>
      </c>
      <c r="C948" s="11" t="s">
        <v>2264</v>
      </c>
      <c r="D948" s="11" t="s">
        <v>16</v>
      </c>
      <c r="E948" s="11" t="s">
        <v>23</v>
      </c>
      <c r="F948" s="12">
        <f>32</f>
        <v>32</v>
      </c>
      <c r="G948" s="13">
        <v>44937</v>
      </c>
      <c r="H948" s="11" t="s">
        <v>53</v>
      </c>
      <c r="I948" s="11" t="s">
        <v>26</v>
      </c>
      <c r="J948" s="14">
        <v>0.97</v>
      </c>
      <c r="K948" s="11" t="s">
        <v>20</v>
      </c>
      <c r="L948" s="11" t="s">
        <v>33</v>
      </c>
      <c r="M948" s="11">
        <v>4</v>
      </c>
      <c r="N948" s="15">
        <v>45231</v>
      </c>
      <c r="O948" s="16" t="s">
        <v>4480</v>
      </c>
      <c r="P948" s="16" t="s">
        <v>4481</v>
      </c>
      <c r="Q948" s="16" t="s">
        <v>4482</v>
      </c>
      <c r="R948" s="16" t="s">
        <v>4483</v>
      </c>
      <c r="S948" s="16" t="s">
        <v>4740</v>
      </c>
      <c r="T948" s="16" t="s">
        <v>4311</v>
      </c>
      <c r="U948" s="16" t="s">
        <v>4312</v>
      </c>
      <c r="V948" s="16">
        <f>VALUE(SUBSTITUTE(Table2[[#This Row],[Progress (%)]],"%",""))</f>
        <v>0.97</v>
      </c>
      <c r="W948" s="28">
        <f>IF(Table2[[#This Row],[Progress]]&lt;1,Table2[[#This Row],[Progress]]*100,Table2[[#This Row],[Progress]])</f>
        <v>97</v>
      </c>
      <c r="X948" s="28" t="str">
        <f>Table2[[#This Row],[Column8]]&amp;"%"</f>
        <v>97%</v>
      </c>
      <c r="Y948" s="16">
        <f t="shared" si="227"/>
        <v>8</v>
      </c>
      <c r="Z9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48" s="11" t="str">
        <f>SUBSTITUTE(Table2[[#This Row],[Time_Spent (hrs)]],"mins","")</f>
        <v xml:space="preserve">90 </v>
      </c>
      <c r="AB948" s="41">
        <f t="shared" ref="AB948:AB950" si="240">AA948/60</f>
        <v>1.5</v>
      </c>
    </row>
    <row r="949" spans="1:28" ht="22.2" customHeight="1" x14ac:dyDescent="0.25">
      <c r="A949" s="11" t="s">
        <v>2265</v>
      </c>
      <c r="B949" s="11" t="s">
        <v>3764</v>
      </c>
      <c r="C949" s="11" t="s">
        <v>2266</v>
      </c>
      <c r="D949" s="11" t="s">
        <v>69</v>
      </c>
      <c r="E949" s="11" t="s">
        <v>64</v>
      </c>
      <c r="F949" s="12">
        <f>32</f>
        <v>32</v>
      </c>
      <c r="G949" s="13" t="s">
        <v>2267</v>
      </c>
      <c r="H949" s="11" t="s">
        <v>156</v>
      </c>
      <c r="I949" s="11" t="s">
        <v>98</v>
      </c>
      <c r="J949" s="14">
        <v>0.39</v>
      </c>
      <c r="K949" s="11" t="s">
        <v>20</v>
      </c>
      <c r="L949" s="11" t="s">
        <v>33</v>
      </c>
      <c r="M949" s="11">
        <v>3</v>
      </c>
      <c r="N949" s="15">
        <v>45254</v>
      </c>
      <c r="O949" s="16" t="s">
        <v>5079</v>
      </c>
      <c r="P949" s="16" t="s">
        <v>4826</v>
      </c>
      <c r="Q949" s="16" t="s">
        <v>4575</v>
      </c>
      <c r="R949" s="16"/>
      <c r="S949" s="16"/>
      <c r="T949" s="16"/>
      <c r="U949" s="16"/>
      <c r="V949" s="16">
        <f>VALUE(SUBSTITUTE(Table2[[#This Row],[Progress (%)]],"%",""))</f>
        <v>0.39</v>
      </c>
      <c r="W949" s="28">
        <f>IF(Table2[[#This Row],[Progress]]&lt;1,Table2[[#This Row],[Progress]]*100,Table2[[#This Row],[Progress]])</f>
        <v>39</v>
      </c>
      <c r="X949" s="28" t="str">
        <f>Table2[[#This Row],[Column8]]&amp;"%"</f>
        <v>39%</v>
      </c>
      <c r="Y949" s="16">
        <f t="shared" si="227"/>
        <v>4</v>
      </c>
      <c r="Z9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49" s="11" t="str">
        <f>SUBSTITUTE(Table2[[#This Row],[Time_Spent (hrs)]],"mins","")</f>
        <v xml:space="preserve">90 </v>
      </c>
      <c r="AB949" s="41">
        <f t="shared" si="240"/>
        <v>1.5</v>
      </c>
    </row>
    <row r="950" spans="1:28" ht="22.2" customHeight="1" x14ac:dyDescent="0.25">
      <c r="A950" s="11" t="s">
        <v>2268</v>
      </c>
      <c r="B950" s="11" t="s">
        <v>3765</v>
      </c>
      <c r="C950" s="11" t="s">
        <v>2269</v>
      </c>
      <c r="D950" s="11" t="s">
        <v>69</v>
      </c>
      <c r="E950" s="11" t="s">
        <v>36</v>
      </c>
      <c r="F950" s="18">
        <f>32</f>
        <v>32</v>
      </c>
      <c r="G950" s="13" t="s">
        <v>2270</v>
      </c>
      <c r="H950" s="11" t="s">
        <v>111</v>
      </c>
      <c r="I950" s="11" t="s">
        <v>98</v>
      </c>
      <c r="J950" s="14">
        <v>0.2</v>
      </c>
      <c r="K950" s="11" t="s">
        <v>20</v>
      </c>
      <c r="L950" s="11" t="s">
        <v>27</v>
      </c>
      <c r="M950" s="11">
        <v>3</v>
      </c>
      <c r="N950" s="15">
        <v>45380</v>
      </c>
      <c r="O950" s="16" t="s">
        <v>4105</v>
      </c>
      <c r="P950" s="16" t="s">
        <v>4106</v>
      </c>
      <c r="Q950" s="16"/>
      <c r="R950" s="16"/>
      <c r="S950" s="16"/>
      <c r="T950" s="16"/>
      <c r="U950" s="16"/>
      <c r="V950" s="16">
        <f>VALUE(SUBSTITUTE(Table2[[#This Row],[Progress (%)]],"%",""))</f>
        <v>0.2</v>
      </c>
      <c r="W950" s="28">
        <f>IF(Table2[[#This Row],[Progress]]&lt;1,Table2[[#This Row],[Progress]]*100,Table2[[#This Row],[Progress]])</f>
        <v>20</v>
      </c>
      <c r="X950" s="28" t="str">
        <f>Table2[[#This Row],[Column8]]&amp;"%"</f>
        <v>20%</v>
      </c>
      <c r="Y950" s="16">
        <f t="shared" si="227"/>
        <v>3</v>
      </c>
      <c r="Z9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50" s="11" t="str">
        <f>SUBSTITUTE(Table2[[#This Row],[Time_Spent (hrs)]],"mins","")</f>
        <v xml:space="preserve">90 </v>
      </c>
      <c r="AB950" s="41">
        <f t="shared" si="240"/>
        <v>1.5</v>
      </c>
    </row>
    <row r="951" spans="1:28" ht="22.2" customHeight="1" x14ac:dyDescent="0.25">
      <c r="A951" s="11" t="s">
        <v>2271</v>
      </c>
      <c r="B951" s="11" t="s">
        <v>3766</v>
      </c>
      <c r="C951" s="11" t="s">
        <v>2272</v>
      </c>
      <c r="D951" s="11" t="s">
        <v>69</v>
      </c>
      <c r="E951" s="11" t="s">
        <v>56</v>
      </c>
      <c r="F951" s="18">
        <f>32</f>
        <v>32</v>
      </c>
      <c r="G951" s="13" t="s">
        <v>1069</v>
      </c>
      <c r="H951" s="11" t="s">
        <v>31</v>
      </c>
      <c r="I951" s="11" t="s">
        <v>32</v>
      </c>
      <c r="J951" s="14">
        <v>0.95</v>
      </c>
      <c r="K951" s="11">
        <v>2</v>
      </c>
      <c r="L951" s="11" t="s">
        <v>33</v>
      </c>
      <c r="M951" s="11">
        <v>3</v>
      </c>
      <c r="N951" s="15">
        <v>45314</v>
      </c>
      <c r="O951" s="16" t="s">
        <v>4914</v>
      </c>
      <c r="P951" s="16" t="s">
        <v>4915</v>
      </c>
      <c r="Q951" s="16" t="s">
        <v>4957</v>
      </c>
      <c r="R951" s="16" t="s">
        <v>4883</v>
      </c>
      <c r="S951" s="16"/>
      <c r="T951" s="16"/>
      <c r="U951" s="16"/>
      <c r="V951" s="16">
        <f>VALUE(SUBSTITUTE(Table2[[#This Row],[Progress (%)]],"%",""))</f>
        <v>0.95</v>
      </c>
      <c r="W951" s="28">
        <f>IF(Table2[[#This Row],[Progress]]&lt;1,Table2[[#This Row],[Progress]]*100,Table2[[#This Row],[Progress]])</f>
        <v>95</v>
      </c>
      <c r="X951" s="28" t="str">
        <f>Table2[[#This Row],[Column8]]&amp;"%"</f>
        <v>95%</v>
      </c>
      <c r="Y951" s="16">
        <f t="shared" si="227"/>
        <v>5</v>
      </c>
      <c r="Z9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51" s="11" t="str">
        <f>SUBSTITUTE(Table2[[#This Row],[Time_Spent (hrs)]],"mins","")</f>
        <v>2</v>
      </c>
      <c r="AB951" s="41" t="str">
        <f>AA951</f>
        <v>2</v>
      </c>
    </row>
    <row r="952" spans="1:28" ht="22.2" customHeight="1" x14ac:dyDescent="0.25">
      <c r="A952" s="11" t="s">
        <v>2273</v>
      </c>
      <c r="B952" s="11" t="s">
        <v>3767</v>
      </c>
      <c r="C952" s="11" t="s">
        <v>2274</v>
      </c>
      <c r="D952" s="11" t="s">
        <v>69</v>
      </c>
      <c r="E952" s="11" t="s">
        <v>36</v>
      </c>
      <c r="F952" s="18">
        <f>32</f>
        <v>32</v>
      </c>
      <c r="G952" s="13" t="s">
        <v>1454</v>
      </c>
      <c r="H952" s="11" t="s">
        <v>57</v>
      </c>
      <c r="I952" s="11" t="s">
        <v>32</v>
      </c>
      <c r="J952" s="14">
        <v>0.02</v>
      </c>
      <c r="K952" s="11" t="s">
        <v>50</v>
      </c>
      <c r="L952" s="11" t="s">
        <v>33</v>
      </c>
      <c r="M952" s="11">
        <v>6</v>
      </c>
      <c r="N952" s="15">
        <v>44831</v>
      </c>
      <c r="O952" s="16" t="s">
        <v>4907</v>
      </c>
      <c r="P952" s="16" t="s">
        <v>4908</v>
      </c>
      <c r="Q952" s="16"/>
      <c r="R952" s="16"/>
      <c r="S952" s="16"/>
      <c r="T952" s="16"/>
      <c r="U952" s="16"/>
      <c r="V952" s="16">
        <f>VALUE(SUBSTITUTE(Table2[[#This Row],[Progress (%)]],"%",""))</f>
        <v>0.02</v>
      </c>
      <c r="W952" s="28">
        <f>IF(Table2[[#This Row],[Progress]]&lt;1,Table2[[#This Row],[Progress]]*100,Table2[[#This Row],[Progress]])</f>
        <v>2</v>
      </c>
      <c r="X952" s="28" t="str">
        <f>Table2[[#This Row],[Column8]]&amp;"%"</f>
        <v>2%</v>
      </c>
      <c r="Y952" s="16">
        <f t="shared" si="227"/>
        <v>3</v>
      </c>
      <c r="Z9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52" s="11" t="str">
        <f>SUBSTITUTE(Table2[[#This Row],[Time_Spent (hrs)]],"minutes","")</f>
        <v xml:space="preserve">120 </v>
      </c>
      <c r="AB952" s="41">
        <f t="shared" ref="AB952:AB953" si="241">AA952/60</f>
        <v>2</v>
      </c>
    </row>
    <row r="953" spans="1:28" ht="22.2" customHeight="1" x14ac:dyDescent="0.25">
      <c r="A953" s="11" t="s">
        <v>2275</v>
      </c>
      <c r="B953" s="11" t="s">
        <v>3768</v>
      </c>
      <c r="C953" s="11" t="s">
        <v>2276</v>
      </c>
      <c r="D953" s="11" t="s">
        <v>69</v>
      </c>
      <c r="E953" s="11" t="s">
        <v>23</v>
      </c>
      <c r="F953" s="18">
        <f>32</f>
        <v>32</v>
      </c>
      <c r="G953" s="13">
        <v>45598</v>
      </c>
      <c r="H953" s="11" t="s">
        <v>46</v>
      </c>
      <c r="I953" s="11" t="s">
        <v>47</v>
      </c>
      <c r="J953" s="14">
        <v>0.56000000000000005</v>
      </c>
      <c r="K953" s="11" t="s">
        <v>20</v>
      </c>
      <c r="L953" s="11" t="s">
        <v>27</v>
      </c>
      <c r="M953" s="11">
        <v>6</v>
      </c>
      <c r="N953" s="15">
        <v>45333</v>
      </c>
      <c r="O953" s="16" t="s">
        <v>4792</v>
      </c>
      <c r="P953" s="16" t="s">
        <v>4793</v>
      </c>
      <c r="Q953" s="16" t="s">
        <v>4881</v>
      </c>
      <c r="R953" s="16"/>
      <c r="S953" s="16"/>
      <c r="T953" s="16"/>
      <c r="U953" s="16"/>
      <c r="V953" s="16">
        <f>VALUE(SUBSTITUTE(Table2[[#This Row],[Progress (%)]],"%",""))</f>
        <v>0.56000000000000005</v>
      </c>
      <c r="W953" s="28">
        <f>IF(Table2[[#This Row],[Progress]]&lt;1,Table2[[#This Row],[Progress]]*100,Table2[[#This Row],[Progress]])</f>
        <v>56.000000000000007</v>
      </c>
      <c r="X953" s="28" t="str">
        <f>Table2[[#This Row],[Column8]]&amp;"%"</f>
        <v>56%</v>
      </c>
      <c r="Y953" s="16">
        <f t="shared" si="227"/>
        <v>4</v>
      </c>
      <c r="Z9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53" s="11" t="str">
        <f>SUBSTITUTE(Table2[[#This Row],[Time_Spent (hrs)]],"mins","")</f>
        <v xml:space="preserve">90 </v>
      </c>
      <c r="AB953" s="41">
        <f t="shared" si="241"/>
        <v>1.5</v>
      </c>
    </row>
    <row r="954" spans="1:28" ht="22.2" customHeight="1" x14ac:dyDescent="0.25">
      <c r="A954" s="11" t="s">
        <v>2277</v>
      </c>
      <c r="B954" s="11" t="s">
        <v>3769</v>
      </c>
      <c r="C954" s="11" t="s">
        <v>2278</v>
      </c>
      <c r="D954" s="11" t="s">
        <v>69</v>
      </c>
      <c r="E954" s="11" t="s">
        <v>23</v>
      </c>
      <c r="F954" s="12">
        <v>21</v>
      </c>
      <c r="G954" s="13" t="s">
        <v>1476</v>
      </c>
      <c r="H954" s="11" t="s">
        <v>104</v>
      </c>
      <c r="I954" s="11" t="s">
        <v>47</v>
      </c>
      <c r="J954" s="14">
        <v>0.9</v>
      </c>
      <c r="K954" s="11" t="s">
        <v>38</v>
      </c>
      <c r="L954" s="11" t="s">
        <v>27</v>
      </c>
      <c r="M954" s="11">
        <v>4</v>
      </c>
      <c r="N954" s="15">
        <v>45073</v>
      </c>
      <c r="O954" s="16" t="s">
        <v>4896</v>
      </c>
      <c r="P954" s="16" t="s">
        <v>4562</v>
      </c>
      <c r="Q954" s="16" t="s">
        <v>4563</v>
      </c>
      <c r="R954" s="16" t="s">
        <v>4564</v>
      </c>
      <c r="S954" s="16" t="s">
        <v>4565</v>
      </c>
      <c r="T954" s="16" t="s">
        <v>4566</v>
      </c>
      <c r="U954" s="16"/>
      <c r="V954" s="16">
        <f>VALUE(SUBSTITUTE(Table2[[#This Row],[Progress (%)]],"%",""))</f>
        <v>0.9</v>
      </c>
      <c r="W954" s="28">
        <f>IF(Table2[[#This Row],[Progress]]&lt;1,Table2[[#This Row],[Progress]]*100,Table2[[#This Row],[Progress]])</f>
        <v>90</v>
      </c>
      <c r="X954" s="28" t="str">
        <f>Table2[[#This Row],[Column8]]&amp;"%"</f>
        <v>90%</v>
      </c>
      <c r="Y954" s="16">
        <f t="shared" si="227"/>
        <v>7</v>
      </c>
      <c r="Z9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954" s="11" t="str">
        <f>SUBSTITUTE(Table2[[#This Row],[Time_Spent (hrs)]],"hour","")</f>
        <v xml:space="preserve">1 </v>
      </c>
      <c r="AB954" s="41" t="str">
        <f t="shared" ref="AB954:AB955" si="242">AA954</f>
        <v xml:space="preserve">1 </v>
      </c>
    </row>
    <row r="955" spans="1:28" ht="22.2" customHeight="1" x14ac:dyDescent="0.25">
      <c r="A955" s="11" t="s">
        <v>2279</v>
      </c>
      <c r="B955" s="11" t="s">
        <v>3770</v>
      </c>
      <c r="C955" s="11" t="s">
        <v>2280</v>
      </c>
      <c r="D955" s="11" t="s">
        <v>69</v>
      </c>
      <c r="E955" s="11" t="s">
        <v>41</v>
      </c>
      <c r="F955" s="12">
        <v>45</v>
      </c>
      <c r="G955" s="13" t="s">
        <v>1804</v>
      </c>
      <c r="H955" s="11" t="s">
        <v>53</v>
      </c>
      <c r="I955" s="11" t="s">
        <v>26</v>
      </c>
      <c r="J955" s="14">
        <v>0.17</v>
      </c>
      <c r="K955" s="11">
        <v>2</v>
      </c>
      <c r="L955" s="11" t="s">
        <v>27</v>
      </c>
      <c r="M955" s="17"/>
      <c r="N955" s="15">
        <v>44853</v>
      </c>
      <c r="O955" s="16" t="s">
        <v>5030</v>
      </c>
      <c r="P955" s="16" t="s">
        <v>5031</v>
      </c>
      <c r="Q955" s="16" t="s">
        <v>5032</v>
      </c>
      <c r="R955" s="16" t="s">
        <v>5080</v>
      </c>
      <c r="S955" s="16" t="s">
        <v>4233</v>
      </c>
      <c r="T955" s="16" t="s">
        <v>4234</v>
      </c>
      <c r="U955" s="16" t="s">
        <v>4148</v>
      </c>
      <c r="V955" s="16">
        <f>VALUE(SUBSTITUTE(Table2[[#This Row],[Progress (%)]],"%",""))</f>
        <v>0.17</v>
      </c>
      <c r="W955" s="28">
        <f>IF(Table2[[#This Row],[Progress]]&lt;1,Table2[[#This Row],[Progress]]*100,Table2[[#This Row],[Progress]])</f>
        <v>17</v>
      </c>
      <c r="X955" s="28" t="str">
        <f>Table2[[#This Row],[Column8]]&amp;"%"</f>
        <v>17%</v>
      </c>
      <c r="Y955" s="16">
        <f t="shared" si="227"/>
        <v>8</v>
      </c>
      <c r="Z9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955" s="11" t="str">
        <f>SUBSTITUTE(Table2[[#This Row],[Time_Spent (hrs)]],"mins","")</f>
        <v>2</v>
      </c>
      <c r="AB955" s="41" t="str">
        <f t="shared" si="242"/>
        <v>2</v>
      </c>
    </row>
    <row r="956" spans="1:28" ht="22.2" customHeight="1" x14ac:dyDescent="0.25">
      <c r="A956" s="11" t="s">
        <v>2281</v>
      </c>
      <c r="B956" s="11" t="s">
        <v>3771</v>
      </c>
      <c r="C956" s="11" t="s">
        <v>2282</v>
      </c>
      <c r="D956" s="11" t="s">
        <v>69</v>
      </c>
      <c r="E956" s="11" t="s">
        <v>23</v>
      </c>
      <c r="F956" s="12">
        <v>22</v>
      </c>
      <c r="G956" s="13" t="s">
        <v>2283</v>
      </c>
      <c r="H956" s="11" t="s">
        <v>97</v>
      </c>
      <c r="I956" s="11" t="s">
        <v>98</v>
      </c>
      <c r="J956" s="14">
        <v>0.73</v>
      </c>
      <c r="K956" s="11" t="s">
        <v>50</v>
      </c>
      <c r="L956" s="11" t="s">
        <v>33</v>
      </c>
      <c r="M956" s="11">
        <v>5</v>
      </c>
      <c r="N956" s="15">
        <v>45251</v>
      </c>
      <c r="O956" s="16" t="s">
        <v>4726</v>
      </c>
      <c r="P956" s="16"/>
      <c r="Q956" s="16"/>
      <c r="R956" s="16"/>
      <c r="S956" s="16"/>
      <c r="T956" s="16"/>
      <c r="U956" s="16"/>
      <c r="V956" s="16">
        <f>VALUE(SUBSTITUTE(Table2[[#This Row],[Progress (%)]],"%",""))</f>
        <v>0.73</v>
      </c>
      <c r="W956" s="28">
        <f>IF(Table2[[#This Row],[Progress]]&lt;1,Table2[[#This Row],[Progress]]*100,Table2[[#This Row],[Progress]])</f>
        <v>73</v>
      </c>
      <c r="X956" s="28" t="str">
        <f>Table2[[#This Row],[Column8]]&amp;"%"</f>
        <v>73%</v>
      </c>
      <c r="Y956" s="16">
        <f t="shared" si="227"/>
        <v>2</v>
      </c>
      <c r="Z9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956" s="11" t="str">
        <f>SUBSTITUTE(Table2[[#This Row],[Time_Spent (hrs)]],"minutes","")</f>
        <v xml:space="preserve">120 </v>
      </c>
      <c r="AB956" s="41">
        <f>AA956/60</f>
        <v>2</v>
      </c>
    </row>
    <row r="957" spans="1:28" ht="22.2" customHeight="1" x14ac:dyDescent="0.25">
      <c r="A957" s="11" t="s">
        <v>2284</v>
      </c>
      <c r="B957" s="11" t="s">
        <v>3772</v>
      </c>
      <c r="C957" s="11" t="s">
        <v>2285</v>
      </c>
      <c r="D957" s="11" t="s">
        <v>16</v>
      </c>
      <c r="E957" s="11" t="s">
        <v>64</v>
      </c>
      <c r="F957" s="12">
        <f>32</f>
        <v>32</v>
      </c>
      <c r="G957" s="13" t="s">
        <v>1023</v>
      </c>
      <c r="H957" s="11" t="s">
        <v>42</v>
      </c>
      <c r="I957" s="11" t="s">
        <v>32</v>
      </c>
      <c r="J957" s="14">
        <v>0.23</v>
      </c>
      <c r="K957" s="11" t="s">
        <v>38</v>
      </c>
      <c r="L957" s="11" t="s">
        <v>27</v>
      </c>
      <c r="M957" s="11">
        <v>3</v>
      </c>
      <c r="N957" s="15">
        <v>45672</v>
      </c>
      <c r="O957" s="16" t="s">
        <v>4016</v>
      </c>
      <c r="P957" s="16" t="s">
        <v>4816</v>
      </c>
      <c r="Q957" s="16" t="s">
        <v>4817</v>
      </c>
      <c r="R957" s="16" t="s">
        <v>4818</v>
      </c>
      <c r="S957" s="16" t="s">
        <v>4819</v>
      </c>
      <c r="T957" s="16" t="s">
        <v>4820</v>
      </c>
      <c r="U957" s="16" t="s">
        <v>4391</v>
      </c>
      <c r="V957" s="16">
        <f>VALUE(SUBSTITUTE(Table2[[#This Row],[Progress (%)]],"%",""))</f>
        <v>0.23</v>
      </c>
      <c r="W957" s="28">
        <f>IF(Table2[[#This Row],[Progress]]&lt;1,Table2[[#This Row],[Progress]]*100,Table2[[#This Row],[Progress]])</f>
        <v>23</v>
      </c>
      <c r="X957" s="28" t="str">
        <f>Table2[[#This Row],[Column8]]&amp;"%"</f>
        <v>23%</v>
      </c>
      <c r="Y957" s="16">
        <f t="shared" si="227"/>
        <v>8</v>
      </c>
      <c r="Z9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57" s="11" t="str">
        <f>SUBSTITUTE(Table2[[#This Row],[Time_Spent (hrs)]],"hour","")</f>
        <v xml:space="preserve">1 </v>
      </c>
      <c r="AB957" s="41" t="str">
        <f t="shared" ref="AB957:AB961" si="243">AA957</f>
        <v xml:space="preserve">1 </v>
      </c>
    </row>
    <row r="958" spans="1:28" ht="22.2" customHeight="1" x14ac:dyDescent="0.25">
      <c r="A958" s="11" t="s">
        <v>2286</v>
      </c>
      <c r="B958" s="11" t="s">
        <v>3773</v>
      </c>
      <c r="C958" s="11" t="s">
        <v>87</v>
      </c>
      <c r="D958" s="11" t="s">
        <v>69</v>
      </c>
      <c r="E958" s="11" t="s">
        <v>23</v>
      </c>
      <c r="F958" s="12">
        <v>29</v>
      </c>
      <c r="G958" s="13" t="s">
        <v>2287</v>
      </c>
      <c r="H958" s="11" t="s">
        <v>18</v>
      </c>
      <c r="I958" s="11" t="s">
        <v>19</v>
      </c>
      <c r="J958" s="14">
        <v>0.5</v>
      </c>
      <c r="K958" s="11" t="s">
        <v>38</v>
      </c>
      <c r="L958" s="11" t="s">
        <v>27</v>
      </c>
      <c r="M958" s="11">
        <v>6</v>
      </c>
      <c r="N958" s="15">
        <v>44733</v>
      </c>
      <c r="O958" s="16" t="s">
        <v>4652</v>
      </c>
      <c r="P958" s="16"/>
      <c r="Q958" s="16"/>
      <c r="R958" s="16"/>
      <c r="S958" s="16"/>
      <c r="T958" s="16"/>
      <c r="U958" s="16"/>
      <c r="V958" s="16">
        <f>VALUE(SUBSTITUTE(Table2[[#This Row],[Progress (%)]],"%",""))</f>
        <v>0.5</v>
      </c>
      <c r="W958" s="28">
        <f>IF(Table2[[#This Row],[Progress]]&lt;1,Table2[[#This Row],[Progress]]*100,Table2[[#This Row],[Progress]])</f>
        <v>50</v>
      </c>
      <c r="X958" s="28" t="str">
        <f>Table2[[#This Row],[Column8]]&amp;"%"</f>
        <v>50%</v>
      </c>
      <c r="Y958" s="16">
        <f t="shared" si="227"/>
        <v>2</v>
      </c>
      <c r="Z9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58" s="11" t="str">
        <f>SUBSTITUTE(Table2[[#This Row],[Time_Spent (hrs)]],"hour","")</f>
        <v xml:space="preserve">1 </v>
      </c>
      <c r="AB958" s="41" t="str">
        <f t="shared" si="243"/>
        <v xml:space="preserve">1 </v>
      </c>
    </row>
    <row r="959" spans="1:28" ht="22.2" customHeight="1" x14ac:dyDescent="0.25">
      <c r="A959" s="11" t="s">
        <v>2288</v>
      </c>
      <c r="B959" s="11" t="s">
        <v>3774</v>
      </c>
      <c r="C959" s="11" t="s">
        <v>2289</v>
      </c>
      <c r="D959" s="11" t="s">
        <v>16</v>
      </c>
      <c r="E959" s="11" t="s">
        <v>23</v>
      </c>
      <c r="F959" s="12">
        <f>32</f>
        <v>32</v>
      </c>
      <c r="G959" s="13" t="s">
        <v>2290</v>
      </c>
      <c r="H959" s="11" t="s">
        <v>53</v>
      </c>
      <c r="I959" s="11" t="s">
        <v>26</v>
      </c>
      <c r="J959" s="14">
        <v>0.81</v>
      </c>
      <c r="K959" s="11">
        <v>2</v>
      </c>
      <c r="L959" s="11" t="s">
        <v>27</v>
      </c>
      <c r="M959" s="11">
        <v>1</v>
      </c>
      <c r="N959" s="15">
        <v>44946</v>
      </c>
      <c r="O959" s="16" t="s">
        <v>5019</v>
      </c>
      <c r="P959" s="16" t="s">
        <v>4857</v>
      </c>
      <c r="Q959" s="16" t="s">
        <v>4751</v>
      </c>
      <c r="R959" s="16" t="s">
        <v>4752</v>
      </c>
      <c r="S959" s="16" t="s">
        <v>4753</v>
      </c>
      <c r="T959" s="16" t="s">
        <v>4754</v>
      </c>
      <c r="U959" s="16" t="s">
        <v>4755</v>
      </c>
      <c r="V959" s="16">
        <f>VALUE(SUBSTITUTE(Table2[[#This Row],[Progress (%)]],"%",""))</f>
        <v>0.81</v>
      </c>
      <c r="W959" s="28">
        <f>IF(Table2[[#This Row],[Progress]]&lt;1,Table2[[#This Row],[Progress]]*100,Table2[[#This Row],[Progress]])</f>
        <v>81</v>
      </c>
      <c r="X959" s="28" t="str">
        <f>Table2[[#This Row],[Column8]]&amp;"%"</f>
        <v>81%</v>
      </c>
      <c r="Y959" s="16">
        <f t="shared" si="227"/>
        <v>8</v>
      </c>
      <c r="Z9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59" s="11" t="str">
        <f>SUBSTITUTE(Table2[[#This Row],[Time_Spent (hrs)]],"mins","")</f>
        <v>2</v>
      </c>
      <c r="AB959" s="41" t="str">
        <f t="shared" si="243"/>
        <v>2</v>
      </c>
    </row>
    <row r="960" spans="1:28" ht="22.2" customHeight="1" x14ac:dyDescent="0.25">
      <c r="A960" s="11" t="s">
        <v>2291</v>
      </c>
      <c r="B960" s="11" t="s">
        <v>3775</v>
      </c>
      <c r="C960" s="11" t="s">
        <v>2292</v>
      </c>
      <c r="D960" s="11" t="s">
        <v>69</v>
      </c>
      <c r="E960" s="11" t="s">
        <v>23</v>
      </c>
      <c r="F960" s="12">
        <v>20</v>
      </c>
      <c r="G960" s="13" t="s">
        <v>2293</v>
      </c>
      <c r="H960" s="11" t="s">
        <v>53</v>
      </c>
      <c r="I960" s="11" t="s">
        <v>26</v>
      </c>
      <c r="J960" s="14">
        <v>0.55000000000000004</v>
      </c>
      <c r="K960" s="11">
        <v>1.5</v>
      </c>
      <c r="L960" s="11" t="s">
        <v>27</v>
      </c>
      <c r="M960" s="11">
        <v>6</v>
      </c>
      <c r="N960" s="15">
        <v>45678</v>
      </c>
      <c r="O960" s="16" t="s">
        <v>4385</v>
      </c>
      <c r="P960" s="16" t="s">
        <v>4710</v>
      </c>
      <c r="Q960" s="16" t="s">
        <v>4711</v>
      </c>
      <c r="R960" s="16"/>
      <c r="S960" s="16"/>
      <c r="T960" s="16"/>
      <c r="U960" s="16"/>
      <c r="V960" s="16">
        <f>VALUE(SUBSTITUTE(Table2[[#This Row],[Progress (%)]],"%",""))</f>
        <v>0.55000000000000004</v>
      </c>
      <c r="W960" s="28">
        <f>IF(Table2[[#This Row],[Progress]]&lt;1,Table2[[#This Row],[Progress]]*100,Table2[[#This Row],[Progress]])</f>
        <v>55.000000000000007</v>
      </c>
      <c r="X960" s="28" t="str">
        <f>Table2[[#This Row],[Column8]]&amp;"%"</f>
        <v>55%</v>
      </c>
      <c r="Y960" s="16">
        <f t="shared" si="227"/>
        <v>4</v>
      </c>
      <c r="Z9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960" s="11" t="str">
        <f>SUBSTITUTE(Table2[[#This Row],[Time_Spent (hrs)]],"mins","")</f>
        <v>1.5</v>
      </c>
      <c r="AB960" s="41" t="str">
        <f t="shared" si="243"/>
        <v>1.5</v>
      </c>
    </row>
    <row r="961" spans="1:28" ht="22.2" customHeight="1" x14ac:dyDescent="0.25">
      <c r="A961" s="11" t="s">
        <v>2294</v>
      </c>
      <c r="B961" s="11" t="s">
        <v>3776</v>
      </c>
      <c r="C961" s="11" t="s">
        <v>2295</v>
      </c>
      <c r="D961" s="11" t="s">
        <v>69</v>
      </c>
      <c r="E961" s="11" t="s">
        <v>64</v>
      </c>
      <c r="F961" s="18">
        <f>32</f>
        <v>32</v>
      </c>
      <c r="G961" s="13" t="s">
        <v>114</v>
      </c>
      <c r="H961" s="11" t="s">
        <v>79</v>
      </c>
      <c r="I961" s="11" t="s">
        <v>47</v>
      </c>
      <c r="J961" s="14">
        <v>0.37</v>
      </c>
      <c r="K961" s="11">
        <v>1.5</v>
      </c>
      <c r="L961" s="11" t="s">
        <v>33</v>
      </c>
      <c r="M961" s="11">
        <v>1</v>
      </c>
      <c r="N961" s="15">
        <v>45373</v>
      </c>
      <c r="O961" s="16" t="s">
        <v>4104</v>
      </c>
      <c r="P961" s="16" t="s">
        <v>4105</v>
      </c>
      <c r="Q961" s="16" t="s">
        <v>4106</v>
      </c>
      <c r="R961" s="16" t="s">
        <v>4107</v>
      </c>
      <c r="S961" s="16" t="s">
        <v>4108</v>
      </c>
      <c r="T961" s="16" t="s">
        <v>4109</v>
      </c>
      <c r="U961" s="16"/>
      <c r="V961" s="16">
        <f>VALUE(SUBSTITUTE(Table2[[#This Row],[Progress (%)]],"%",""))</f>
        <v>0.37</v>
      </c>
      <c r="W961" s="28">
        <f>IF(Table2[[#This Row],[Progress]]&lt;1,Table2[[#This Row],[Progress]]*100,Table2[[#This Row],[Progress]])</f>
        <v>37</v>
      </c>
      <c r="X961" s="28" t="str">
        <f>Table2[[#This Row],[Column8]]&amp;"%"</f>
        <v>37%</v>
      </c>
      <c r="Y961" s="16">
        <f t="shared" si="227"/>
        <v>7</v>
      </c>
      <c r="Z9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61" s="11" t="str">
        <f>SUBSTITUTE(Table2[[#This Row],[Time_Spent (hrs)]],"mins","")</f>
        <v>1.5</v>
      </c>
      <c r="AB961" s="41" t="str">
        <f t="shared" si="243"/>
        <v>1.5</v>
      </c>
    </row>
    <row r="962" spans="1:28" ht="22.2" customHeight="1" x14ac:dyDescent="0.25">
      <c r="A962" s="11" t="s">
        <v>2296</v>
      </c>
      <c r="B962" s="11" t="s">
        <v>3777</v>
      </c>
      <c r="C962" s="11" t="s">
        <v>2297</v>
      </c>
      <c r="D962" s="11" t="s">
        <v>16</v>
      </c>
      <c r="E962" s="11" t="s">
        <v>41</v>
      </c>
      <c r="F962" s="12">
        <v>24</v>
      </c>
      <c r="G962" s="13" t="s">
        <v>1173</v>
      </c>
      <c r="H962" s="11" t="s">
        <v>25</v>
      </c>
      <c r="I962" s="11" t="s">
        <v>26</v>
      </c>
      <c r="J962" s="14">
        <v>0.85</v>
      </c>
      <c r="K962" s="11">
        <v>45</v>
      </c>
      <c r="L962" s="11" t="s">
        <v>33</v>
      </c>
      <c r="M962" s="11">
        <v>2</v>
      </c>
      <c r="N962" s="15">
        <v>44985</v>
      </c>
      <c r="O962" s="16" t="s">
        <v>4418</v>
      </c>
      <c r="P962" s="16" t="s">
        <v>4419</v>
      </c>
      <c r="Q962" s="16" t="s">
        <v>4029</v>
      </c>
      <c r="R962" s="16" t="s">
        <v>4030</v>
      </c>
      <c r="S962" s="16" t="s">
        <v>4031</v>
      </c>
      <c r="T962" s="16"/>
      <c r="U962" s="16"/>
      <c r="V962" s="16">
        <f>VALUE(SUBSTITUTE(Table2[[#This Row],[Progress (%)]],"%",""))</f>
        <v>0.85</v>
      </c>
      <c r="W962" s="28">
        <f>IF(Table2[[#This Row],[Progress]]&lt;1,Table2[[#This Row],[Progress]]*100,Table2[[#This Row],[Progress]])</f>
        <v>85</v>
      </c>
      <c r="X962" s="28" t="str">
        <f>Table2[[#This Row],[Column8]]&amp;"%"</f>
        <v>85%</v>
      </c>
      <c r="Y962" s="16">
        <f t="shared" ref="Y962:Y1025" si="244">COUNTA(N962:U962)</f>
        <v>6</v>
      </c>
      <c r="Z9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62" s="11" t="str">
        <f>SUBSTITUTE(Table2[[#This Row],[Time_Spent (hrs)]],"mins","")</f>
        <v>45</v>
      </c>
      <c r="AB962" s="41">
        <f t="shared" ref="AB962:AB963" si="245">AA962/60</f>
        <v>0.75</v>
      </c>
    </row>
    <row r="963" spans="1:28" ht="22.2" customHeight="1" x14ac:dyDescent="0.25">
      <c r="A963" s="11" t="s">
        <v>2298</v>
      </c>
      <c r="B963" s="11" t="s">
        <v>3778</v>
      </c>
      <c r="C963" s="11" t="s">
        <v>2299</v>
      </c>
      <c r="D963" s="11" t="s">
        <v>16</v>
      </c>
      <c r="E963" s="11" t="s">
        <v>64</v>
      </c>
      <c r="F963" s="12">
        <v>27</v>
      </c>
      <c r="G963" s="13" t="s">
        <v>264</v>
      </c>
      <c r="H963" s="11" t="s">
        <v>18</v>
      </c>
      <c r="I963" s="11" t="s">
        <v>19</v>
      </c>
      <c r="J963" s="14">
        <v>0.08</v>
      </c>
      <c r="K963" s="11" t="s">
        <v>20</v>
      </c>
      <c r="L963" s="11" t="s">
        <v>27</v>
      </c>
      <c r="M963" s="11">
        <v>3</v>
      </c>
      <c r="N963" s="15">
        <v>45130</v>
      </c>
      <c r="O963" s="16"/>
      <c r="P963" s="16"/>
      <c r="Q963" s="16"/>
      <c r="R963" s="16"/>
      <c r="S963" s="16"/>
      <c r="T963" s="16"/>
      <c r="U963" s="16"/>
      <c r="V963" s="16">
        <f>VALUE(SUBSTITUTE(Table2[[#This Row],[Progress (%)]],"%",""))</f>
        <v>0.08</v>
      </c>
      <c r="W963" s="28">
        <f>IF(Table2[[#This Row],[Progress]]&lt;1,Table2[[#This Row],[Progress]]*100,Table2[[#This Row],[Progress]])</f>
        <v>8</v>
      </c>
      <c r="X963" s="28" t="str">
        <f>Table2[[#This Row],[Column8]]&amp;"%"</f>
        <v>8%</v>
      </c>
      <c r="Y963" s="16">
        <f t="shared" si="244"/>
        <v>1</v>
      </c>
      <c r="Z9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63" s="11" t="str">
        <f>SUBSTITUTE(Table2[[#This Row],[Time_Spent (hrs)]],"mins","")</f>
        <v xml:space="preserve">90 </v>
      </c>
      <c r="AB963" s="41">
        <f t="shared" si="245"/>
        <v>1.5</v>
      </c>
    </row>
    <row r="964" spans="1:28" ht="22.2" customHeight="1" x14ac:dyDescent="0.25">
      <c r="A964" s="11" t="s">
        <v>2300</v>
      </c>
      <c r="B964" s="11" t="s">
        <v>3779</v>
      </c>
      <c r="C964" s="11" t="s">
        <v>2301</v>
      </c>
      <c r="D964" s="11" t="s">
        <v>16</v>
      </c>
      <c r="E964" s="11" t="s">
        <v>64</v>
      </c>
      <c r="F964" s="12">
        <v>30</v>
      </c>
      <c r="G964" s="13">
        <v>45210</v>
      </c>
      <c r="H964" s="11" t="s">
        <v>156</v>
      </c>
      <c r="I964" s="11" t="s">
        <v>98</v>
      </c>
      <c r="J964" s="14">
        <v>0.56000000000000005</v>
      </c>
      <c r="K964" s="11">
        <v>1.5</v>
      </c>
      <c r="L964" s="11" t="s">
        <v>33</v>
      </c>
      <c r="M964" s="11">
        <v>1</v>
      </c>
      <c r="N964" s="15">
        <v>45240</v>
      </c>
      <c r="O964" s="16" t="s">
        <v>4806</v>
      </c>
      <c r="P964" s="16" t="s">
        <v>4961</v>
      </c>
      <c r="Q964" s="16" t="s">
        <v>5079</v>
      </c>
      <c r="R964" s="16" t="s">
        <v>4826</v>
      </c>
      <c r="S964" s="16" t="s">
        <v>4575</v>
      </c>
      <c r="T964" s="16"/>
      <c r="U964" s="16"/>
      <c r="V964" s="16">
        <f>VALUE(SUBSTITUTE(Table2[[#This Row],[Progress (%)]],"%",""))</f>
        <v>0.56000000000000005</v>
      </c>
      <c r="W964" s="28">
        <f>IF(Table2[[#This Row],[Progress]]&lt;1,Table2[[#This Row],[Progress]]*100,Table2[[#This Row],[Progress]])</f>
        <v>56.000000000000007</v>
      </c>
      <c r="X964" s="28" t="str">
        <f>Table2[[#This Row],[Column8]]&amp;"%"</f>
        <v>56%</v>
      </c>
      <c r="Y964" s="16">
        <f t="shared" si="244"/>
        <v>6</v>
      </c>
      <c r="Z9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64" s="11" t="str">
        <f>SUBSTITUTE(Table2[[#This Row],[Time_Spent (hrs)]],"mins","")</f>
        <v>1.5</v>
      </c>
      <c r="AB964" s="41" t="str">
        <f>AA964</f>
        <v>1.5</v>
      </c>
    </row>
    <row r="965" spans="1:28" ht="22.2" customHeight="1" x14ac:dyDescent="0.25">
      <c r="A965" s="11" t="s">
        <v>2302</v>
      </c>
      <c r="B965" s="11" t="s">
        <v>3780</v>
      </c>
      <c r="C965" s="11" t="s">
        <v>2303</v>
      </c>
      <c r="D965" s="11" t="s">
        <v>16</v>
      </c>
      <c r="E965" s="11" t="s">
        <v>41</v>
      </c>
      <c r="F965" s="12">
        <v>42</v>
      </c>
      <c r="G965" s="13">
        <v>45512</v>
      </c>
      <c r="H965" s="11" t="s">
        <v>156</v>
      </c>
      <c r="I965" s="11" t="s">
        <v>98</v>
      </c>
      <c r="J965" s="14">
        <v>0.11</v>
      </c>
      <c r="K965" s="11">
        <v>45</v>
      </c>
      <c r="L965" s="11" t="s">
        <v>33</v>
      </c>
      <c r="M965" s="11">
        <v>2</v>
      </c>
      <c r="N965" s="15">
        <v>45512</v>
      </c>
      <c r="O965" s="16" t="s">
        <v>4556</v>
      </c>
      <c r="P965" s="16" t="s">
        <v>4557</v>
      </c>
      <c r="Q965" s="16" t="s">
        <v>4558</v>
      </c>
      <c r="R965" s="16" t="s">
        <v>4736</v>
      </c>
      <c r="S965" s="16" t="s">
        <v>4737</v>
      </c>
      <c r="T965" s="16" t="s">
        <v>4510</v>
      </c>
      <c r="U965" s="16"/>
      <c r="V965" s="16">
        <f>VALUE(SUBSTITUTE(Table2[[#This Row],[Progress (%)]],"%",""))</f>
        <v>0.11</v>
      </c>
      <c r="W965" s="28">
        <f>IF(Table2[[#This Row],[Progress]]&lt;1,Table2[[#This Row],[Progress]]*100,Table2[[#This Row],[Progress]])</f>
        <v>11</v>
      </c>
      <c r="X965" s="28" t="str">
        <f>Table2[[#This Row],[Column8]]&amp;"%"</f>
        <v>11%</v>
      </c>
      <c r="Y965" s="16">
        <f t="shared" si="244"/>
        <v>7</v>
      </c>
      <c r="Z9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965" s="11" t="str">
        <f>SUBSTITUTE(Table2[[#This Row],[Time_Spent (hrs)]],"mins","")</f>
        <v>45</v>
      </c>
      <c r="AB965" s="41">
        <f t="shared" ref="AB965:AB966" si="246">AA965/60</f>
        <v>0.75</v>
      </c>
    </row>
    <row r="966" spans="1:28" ht="22.2" customHeight="1" x14ac:dyDescent="0.25">
      <c r="A966" s="11" t="s">
        <v>2304</v>
      </c>
      <c r="B966" s="11" t="s">
        <v>3781</v>
      </c>
      <c r="C966" s="11" t="s">
        <v>2305</v>
      </c>
      <c r="D966" s="11" t="s">
        <v>16</v>
      </c>
      <c r="E966" s="11" t="s">
        <v>41</v>
      </c>
      <c r="F966" s="12">
        <v>18</v>
      </c>
      <c r="G966" s="13" t="s">
        <v>2306</v>
      </c>
      <c r="H966" s="11" t="s">
        <v>53</v>
      </c>
      <c r="I966" s="11" t="s">
        <v>26</v>
      </c>
      <c r="J966" s="14">
        <v>0.11</v>
      </c>
      <c r="K966" s="11" t="s">
        <v>50</v>
      </c>
      <c r="L966" s="11" t="s">
        <v>33</v>
      </c>
      <c r="M966" s="11">
        <v>6</v>
      </c>
      <c r="N966" s="15">
        <v>45646</v>
      </c>
      <c r="O966" s="16" t="s">
        <v>4254</v>
      </c>
      <c r="P966" s="16" t="s">
        <v>4255</v>
      </c>
      <c r="Q966" s="16" t="s">
        <v>4256</v>
      </c>
      <c r="R966" s="16" t="s">
        <v>4848</v>
      </c>
      <c r="S966" s="16" t="s">
        <v>4849</v>
      </c>
      <c r="T966" s="16"/>
      <c r="U966" s="16"/>
      <c r="V966" s="16">
        <f>VALUE(SUBSTITUTE(Table2[[#This Row],[Progress (%)]],"%",""))</f>
        <v>0.11</v>
      </c>
      <c r="W966" s="28">
        <f>IF(Table2[[#This Row],[Progress]]&lt;1,Table2[[#This Row],[Progress]]*100,Table2[[#This Row],[Progress]])</f>
        <v>11</v>
      </c>
      <c r="X966" s="28" t="str">
        <f>Table2[[#This Row],[Column8]]&amp;"%"</f>
        <v>11%</v>
      </c>
      <c r="Y966" s="16">
        <f t="shared" si="244"/>
        <v>6</v>
      </c>
      <c r="Z9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966" s="11" t="str">
        <f>SUBSTITUTE(Table2[[#This Row],[Time_Spent (hrs)]],"minutes","")</f>
        <v xml:space="preserve">120 </v>
      </c>
      <c r="AB966" s="41">
        <f t="shared" si="246"/>
        <v>2</v>
      </c>
    </row>
    <row r="967" spans="1:28" ht="22.2" customHeight="1" x14ac:dyDescent="0.25">
      <c r="A967" s="11" t="s">
        <v>2307</v>
      </c>
      <c r="B967" s="11" t="s">
        <v>3782</v>
      </c>
      <c r="C967" s="11" t="s">
        <v>2308</v>
      </c>
      <c r="D967" s="11" t="s">
        <v>16</v>
      </c>
      <c r="E967" s="11" t="s">
        <v>56</v>
      </c>
      <c r="F967" s="12">
        <f>32</f>
        <v>32</v>
      </c>
      <c r="G967" s="13" t="s">
        <v>2309</v>
      </c>
      <c r="H967" s="11" t="s">
        <v>104</v>
      </c>
      <c r="I967" s="11" t="s">
        <v>47</v>
      </c>
      <c r="J967" s="14">
        <v>0.08</v>
      </c>
      <c r="K967" s="11">
        <v>2</v>
      </c>
      <c r="L967" s="11" t="s">
        <v>33</v>
      </c>
      <c r="M967" s="11">
        <v>4</v>
      </c>
      <c r="N967" s="15">
        <v>45279</v>
      </c>
      <c r="O967" s="16" t="s">
        <v>5046</v>
      </c>
      <c r="P967" s="16" t="s">
        <v>4913</v>
      </c>
      <c r="Q967" s="16" t="s">
        <v>4485</v>
      </c>
      <c r="R967" s="16" t="s">
        <v>4420</v>
      </c>
      <c r="S967" s="16" t="s">
        <v>4421</v>
      </c>
      <c r="T967" s="16"/>
      <c r="U967" s="16"/>
      <c r="V967" s="16">
        <f>VALUE(SUBSTITUTE(Table2[[#This Row],[Progress (%)]],"%",""))</f>
        <v>0.08</v>
      </c>
      <c r="W967" s="28">
        <f>IF(Table2[[#This Row],[Progress]]&lt;1,Table2[[#This Row],[Progress]]*100,Table2[[#This Row],[Progress]])</f>
        <v>8</v>
      </c>
      <c r="X967" s="28" t="str">
        <f>Table2[[#This Row],[Column8]]&amp;"%"</f>
        <v>8%</v>
      </c>
      <c r="Y967" s="16">
        <f t="shared" si="244"/>
        <v>6</v>
      </c>
      <c r="Z9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67" s="11" t="str">
        <f>SUBSTITUTE(Table2[[#This Row],[Time_Spent (hrs)]],"mins","")</f>
        <v>2</v>
      </c>
      <c r="AB967" s="41" t="str">
        <f t="shared" ref="AB967:AB969" si="247">AA967</f>
        <v>2</v>
      </c>
    </row>
    <row r="968" spans="1:28" ht="22.2" customHeight="1" x14ac:dyDescent="0.25">
      <c r="A968" s="11" t="s">
        <v>2310</v>
      </c>
      <c r="B968" s="11" t="s">
        <v>3783</v>
      </c>
      <c r="C968" s="11" t="s">
        <v>2311</v>
      </c>
      <c r="D968" s="11" t="s">
        <v>69</v>
      </c>
      <c r="E968" s="11" t="s">
        <v>41</v>
      </c>
      <c r="F968" s="18">
        <f>32</f>
        <v>32</v>
      </c>
      <c r="G968" s="13" t="s">
        <v>1562</v>
      </c>
      <c r="H968" s="11" t="s">
        <v>198</v>
      </c>
      <c r="I968" s="11" t="s">
        <v>19</v>
      </c>
      <c r="J968" s="14">
        <v>0.31</v>
      </c>
      <c r="K968" s="11">
        <v>1.5</v>
      </c>
      <c r="L968" s="11" t="s">
        <v>27</v>
      </c>
      <c r="M968" s="11">
        <v>2</v>
      </c>
      <c r="N968" s="15">
        <v>45006</v>
      </c>
      <c r="O968" s="16" t="s">
        <v>4030</v>
      </c>
      <c r="P968" s="16" t="s">
        <v>4031</v>
      </c>
      <c r="Q968" s="16" t="s">
        <v>4195</v>
      </c>
      <c r="R968" s="16" t="s">
        <v>4196</v>
      </c>
      <c r="S968" s="16" t="s">
        <v>4197</v>
      </c>
      <c r="T968" s="16"/>
      <c r="U968" s="16"/>
      <c r="V968" s="16">
        <f>VALUE(SUBSTITUTE(Table2[[#This Row],[Progress (%)]],"%",""))</f>
        <v>0.31</v>
      </c>
      <c r="W968" s="28">
        <f>IF(Table2[[#This Row],[Progress]]&lt;1,Table2[[#This Row],[Progress]]*100,Table2[[#This Row],[Progress]])</f>
        <v>31</v>
      </c>
      <c r="X968" s="28" t="str">
        <f>Table2[[#This Row],[Column8]]&amp;"%"</f>
        <v>31%</v>
      </c>
      <c r="Y968" s="16">
        <f t="shared" si="244"/>
        <v>6</v>
      </c>
      <c r="Z9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68" s="11" t="str">
        <f>SUBSTITUTE(Table2[[#This Row],[Time_Spent (hrs)]],"mins","")</f>
        <v>1.5</v>
      </c>
      <c r="AB968" s="41" t="str">
        <f t="shared" si="247"/>
        <v>1.5</v>
      </c>
    </row>
    <row r="969" spans="1:28" ht="22.2" customHeight="1" x14ac:dyDescent="0.25">
      <c r="A969" s="11" t="s">
        <v>2312</v>
      </c>
      <c r="B969" s="11" t="s">
        <v>3784</v>
      </c>
      <c r="C969" s="11" t="s">
        <v>2313</v>
      </c>
      <c r="D969" s="11" t="s">
        <v>69</v>
      </c>
      <c r="E969" s="11" t="s">
        <v>41</v>
      </c>
      <c r="F969" s="12">
        <v>29</v>
      </c>
      <c r="G969" s="13" t="s">
        <v>2314</v>
      </c>
      <c r="H969" s="11" t="s">
        <v>66</v>
      </c>
      <c r="I969" s="11" t="s">
        <v>26</v>
      </c>
      <c r="J969" s="14">
        <v>0.2</v>
      </c>
      <c r="K969" s="11">
        <v>2</v>
      </c>
      <c r="L969" s="11" t="s">
        <v>27</v>
      </c>
      <c r="M969" s="11">
        <v>4</v>
      </c>
      <c r="N969" s="15">
        <v>45674</v>
      </c>
      <c r="O969" s="16" t="s">
        <v>4849</v>
      </c>
      <c r="P969" s="16" t="s">
        <v>4850</v>
      </c>
      <c r="Q969" s="16" t="s">
        <v>5081</v>
      </c>
      <c r="R969" s="16" t="s">
        <v>4361</v>
      </c>
      <c r="S969" s="16"/>
      <c r="T969" s="16"/>
      <c r="U969" s="16"/>
      <c r="V969" s="16">
        <f>VALUE(SUBSTITUTE(Table2[[#This Row],[Progress (%)]],"%",""))</f>
        <v>0.2</v>
      </c>
      <c r="W969" s="28">
        <f>IF(Table2[[#This Row],[Progress]]&lt;1,Table2[[#This Row],[Progress]]*100,Table2[[#This Row],[Progress]])</f>
        <v>20</v>
      </c>
      <c r="X969" s="28" t="str">
        <f>Table2[[#This Row],[Column8]]&amp;"%"</f>
        <v>20%</v>
      </c>
      <c r="Y969" s="16">
        <f t="shared" si="244"/>
        <v>5</v>
      </c>
      <c r="Z9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69" s="11" t="str">
        <f>SUBSTITUTE(Table2[[#This Row],[Time_Spent (hrs)]],"mins","")</f>
        <v>2</v>
      </c>
      <c r="AB969" s="41" t="str">
        <f t="shared" si="247"/>
        <v>2</v>
      </c>
    </row>
    <row r="970" spans="1:28" ht="22.2" customHeight="1" x14ac:dyDescent="0.25">
      <c r="A970" s="11" t="s">
        <v>2315</v>
      </c>
      <c r="B970" s="11" t="s">
        <v>3785</v>
      </c>
      <c r="C970" s="11" t="s">
        <v>2316</v>
      </c>
      <c r="D970" s="11" t="s">
        <v>16</v>
      </c>
      <c r="E970" s="11" t="s">
        <v>23</v>
      </c>
      <c r="F970" s="12">
        <v>33</v>
      </c>
      <c r="G970" s="13" t="s">
        <v>2317</v>
      </c>
      <c r="H970" s="11" t="s">
        <v>104</v>
      </c>
      <c r="I970" s="11" t="s">
        <v>47</v>
      </c>
      <c r="J970" s="14">
        <v>0.33</v>
      </c>
      <c r="K970" s="11" t="s">
        <v>50</v>
      </c>
      <c r="L970" s="11" t="s">
        <v>33</v>
      </c>
      <c r="M970" s="11">
        <v>5</v>
      </c>
      <c r="N970" s="15">
        <v>44705</v>
      </c>
      <c r="O970" s="16" t="s">
        <v>4671</v>
      </c>
      <c r="P970" s="16" t="s">
        <v>4650</v>
      </c>
      <c r="Q970" s="16" t="s">
        <v>4098</v>
      </c>
      <c r="R970" s="16" t="s">
        <v>4651</v>
      </c>
      <c r="S970" s="16"/>
      <c r="T970" s="16"/>
      <c r="U970" s="16"/>
      <c r="V970" s="16">
        <f>VALUE(SUBSTITUTE(Table2[[#This Row],[Progress (%)]],"%",""))</f>
        <v>0.33</v>
      </c>
      <c r="W970" s="28">
        <f>IF(Table2[[#This Row],[Progress]]&lt;1,Table2[[#This Row],[Progress]]*100,Table2[[#This Row],[Progress]])</f>
        <v>33</v>
      </c>
      <c r="X970" s="28" t="str">
        <f>Table2[[#This Row],[Column8]]&amp;"%"</f>
        <v>33%</v>
      </c>
      <c r="Y970" s="16">
        <f t="shared" si="244"/>
        <v>5</v>
      </c>
      <c r="Z9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70" s="11" t="str">
        <f>SUBSTITUTE(Table2[[#This Row],[Time_Spent (hrs)]],"minutes","")</f>
        <v xml:space="preserve">120 </v>
      </c>
      <c r="AB970" s="41">
        <f t="shared" ref="AB970:AB972" si="248">AA970/60</f>
        <v>2</v>
      </c>
    </row>
    <row r="971" spans="1:28" ht="22.2" customHeight="1" x14ac:dyDescent="0.25">
      <c r="A971" s="11" t="s">
        <v>2318</v>
      </c>
      <c r="B971" s="11" t="s">
        <v>3786</v>
      </c>
      <c r="C971" s="11" t="s">
        <v>2319</v>
      </c>
      <c r="D971" s="11" t="s">
        <v>16</v>
      </c>
      <c r="E971" s="11" t="s">
        <v>56</v>
      </c>
      <c r="F971" s="12">
        <v>31</v>
      </c>
      <c r="G971" s="13" t="s">
        <v>2320</v>
      </c>
      <c r="H971" s="11" t="s">
        <v>104</v>
      </c>
      <c r="I971" s="11" t="s">
        <v>47</v>
      </c>
      <c r="J971" s="14">
        <v>0.21</v>
      </c>
      <c r="K971" s="11">
        <v>45</v>
      </c>
      <c r="L971" s="11" t="s">
        <v>33</v>
      </c>
      <c r="M971" s="11">
        <v>2</v>
      </c>
      <c r="N971" s="15">
        <v>45376</v>
      </c>
      <c r="O971" s="16" t="s">
        <v>4026</v>
      </c>
      <c r="P971" s="16" t="s">
        <v>4027</v>
      </c>
      <c r="Q971" s="16" t="s">
        <v>4028</v>
      </c>
      <c r="R971" s="16" t="s">
        <v>4828</v>
      </c>
      <c r="S971" s="16" t="s">
        <v>4684</v>
      </c>
      <c r="T971" s="16" t="s">
        <v>4685</v>
      </c>
      <c r="U971" s="16"/>
      <c r="V971" s="16">
        <f>VALUE(SUBSTITUTE(Table2[[#This Row],[Progress (%)]],"%",""))</f>
        <v>0.21</v>
      </c>
      <c r="W971" s="28">
        <f>IF(Table2[[#This Row],[Progress]]&lt;1,Table2[[#This Row],[Progress]]*100,Table2[[#This Row],[Progress]])</f>
        <v>21</v>
      </c>
      <c r="X971" s="28" t="str">
        <f>Table2[[#This Row],[Column8]]&amp;"%"</f>
        <v>21%</v>
      </c>
      <c r="Y971" s="16">
        <f t="shared" si="244"/>
        <v>7</v>
      </c>
      <c r="Z9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71" s="11" t="str">
        <f>SUBSTITUTE(Table2[[#This Row],[Time_Spent (hrs)]],"mins","")</f>
        <v>45</v>
      </c>
      <c r="AB971" s="41">
        <f t="shared" si="248"/>
        <v>0.75</v>
      </c>
    </row>
    <row r="972" spans="1:28" ht="22.2" customHeight="1" x14ac:dyDescent="0.25">
      <c r="A972" s="11" t="s">
        <v>2321</v>
      </c>
      <c r="B972" s="11" t="s">
        <v>3787</v>
      </c>
      <c r="C972" s="11" t="s">
        <v>2322</v>
      </c>
      <c r="D972" s="11" t="s">
        <v>69</v>
      </c>
      <c r="E972" s="11" t="s">
        <v>41</v>
      </c>
      <c r="F972" s="12">
        <f>32</f>
        <v>32</v>
      </c>
      <c r="G972" s="13" t="s">
        <v>2323</v>
      </c>
      <c r="H972" s="11" t="s">
        <v>46</v>
      </c>
      <c r="I972" s="11" t="s">
        <v>47</v>
      </c>
      <c r="J972" s="14">
        <v>0.81</v>
      </c>
      <c r="K972" s="11" t="s">
        <v>20</v>
      </c>
      <c r="L972" s="11" t="s">
        <v>27</v>
      </c>
      <c r="M972" s="11">
        <v>1</v>
      </c>
      <c r="N972" s="15">
        <v>45492</v>
      </c>
      <c r="O972" s="16" t="s">
        <v>4791</v>
      </c>
      <c r="P972" s="16" t="s">
        <v>4968</v>
      </c>
      <c r="Q972" s="16" t="s">
        <v>4406</v>
      </c>
      <c r="R972" s="16" t="s">
        <v>4407</v>
      </c>
      <c r="S972" s="16" t="s">
        <v>4408</v>
      </c>
      <c r="T972" s="16" t="s">
        <v>4409</v>
      </c>
      <c r="U972" s="16" t="s">
        <v>4159</v>
      </c>
      <c r="V972" s="16">
        <f>VALUE(SUBSTITUTE(Table2[[#This Row],[Progress (%)]],"%",""))</f>
        <v>0.81</v>
      </c>
      <c r="W972" s="28">
        <f>IF(Table2[[#This Row],[Progress]]&lt;1,Table2[[#This Row],[Progress]]*100,Table2[[#This Row],[Progress]])</f>
        <v>81</v>
      </c>
      <c r="X972" s="28" t="str">
        <f>Table2[[#This Row],[Column8]]&amp;"%"</f>
        <v>81%</v>
      </c>
      <c r="Y972" s="16">
        <f t="shared" si="244"/>
        <v>8</v>
      </c>
      <c r="Z9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72" s="11" t="str">
        <f>SUBSTITUTE(Table2[[#This Row],[Time_Spent (hrs)]],"mins","")</f>
        <v xml:space="preserve">90 </v>
      </c>
      <c r="AB972" s="41">
        <f t="shared" si="248"/>
        <v>1.5</v>
      </c>
    </row>
    <row r="973" spans="1:28" ht="22.2" customHeight="1" x14ac:dyDescent="0.25">
      <c r="A973" s="11" t="s">
        <v>2324</v>
      </c>
      <c r="B973" s="11" t="s">
        <v>3788</v>
      </c>
      <c r="C973" s="11" t="s">
        <v>2325</v>
      </c>
      <c r="D973" s="11" t="s">
        <v>69</v>
      </c>
      <c r="E973" s="11" t="s">
        <v>64</v>
      </c>
      <c r="F973" s="12">
        <v>39</v>
      </c>
      <c r="G973" s="13">
        <v>44748</v>
      </c>
      <c r="H973" s="11" t="s">
        <v>198</v>
      </c>
      <c r="I973" s="11" t="s">
        <v>19</v>
      </c>
      <c r="J973" s="14">
        <v>0.73</v>
      </c>
      <c r="K973" s="11" t="s">
        <v>38</v>
      </c>
      <c r="L973" s="11" t="s">
        <v>33</v>
      </c>
      <c r="M973" s="11">
        <v>2</v>
      </c>
      <c r="N973" s="15">
        <v>44719</v>
      </c>
      <c r="O973" s="16" t="s">
        <v>4098</v>
      </c>
      <c r="P973" s="16" t="s">
        <v>4651</v>
      </c>
      <c r="Q973" s="16" t="s">
        <v>4652</v>
      </c>
      <c r="R973" s="16" t="s">
        <v>4653</v>
      </c>
      <c r="S973" s="16" t="s">
        <v>4669</v>
      </c>
      <c r="T973" s="16" t="s">
        <v>4399</v>
      </c>
      <c r="U973" s="16" t="s">
        <v>4400</v>
      </c>
      <c r="V973" s="16">
        <f>VALUE(SUBSTITUTE(Table2[[#This Row],[Progress (%)]],"%",""))</f>
        <v>0.73</v>
      </c>
      <c r="W973" s="28">
        <f>IF(Table2[[#This Row],[Progress]]&lt;1,Table2[[#This Row],[Progress]]*100,Table2[[#This Row],[Progress]])</f>
        <v>73</v>
      </c>
      <c r="X973" s="28" t="str">
        <f>Table2[[#This Row],[Column8]]&amp;"%"</f>
        <v>73%</v>
      </c>
      <c r="Y973" s="16">
        <f t="shared" si="244"/>
        <v>8</v>
      </c>
      <c r="Z9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73" s="11" t="str">
        <f>SUBSTITUTE(Table2[[#This Row],[Time_Spent (hrs)]],"hour","")</f>
        <v xml:space="preserve">1 </v>
      </c>
      <c r="AB973" s="41" t="str">
        <f>AA973</f>
        <v xml:space="preserve">1 </v>
      </c>
    </row>
    <row r="974" spans="1:28" ht="22.2" customHeight="1" x14ac:dyDescent="0.25">
      <c r="A974" s="11" t="s">
        <v>2326</v>
      </c>
      <c r="B974" s="11" t="s">
        <v>3789</v>
      </c>
      <c r="C974" s="11" t="s">
        <v>2327</v>
      </c>
      <c r="D974" s="11" t="s">
        <v>16</v>
      </c>
      <c r="E974" s="11" t="s">
        <v>23</v>
      </c>
      <c r="F974" s="12">
        <f>32</f>
        <v>32</v>
      </c>
      <c r="G974" s="13" t="s">
        <v>1051</v>
      </c>
      <c r="H974" s="11" t="s">
        <v>46</v>
      </c>
      <c r="I974" s="11" t="s">
        <v>47</v>
      </c>
      <c r="J974" s="14">
        <v>0.23</v>
      </c>
      <c r="K974" s="11" t="s">
        <v>20</v>
      </c>
      <c r="L974" s="11" t="s">
        <v>27</v>
      </c>
      <c r="M974" s="17"/>
      <c r="N974" s="15">
        <v>45677</v>
      </c>
      <c r="O974" s="16" t="s">
        <v>4211</v>
      </c>
      <c r="P974" s="16"/>
      <c r="Q974" s="16"/>
      <c r="R974" s="16"/>
      <c r="S974" s="16"/>
      <c r="T974" s="16"/>
      <c r="U974" s="16"/>
      <c r="V974" s="16">
        <f>VALUE(SUBSTITUTE(Table2[[#This Row],[Progress (%)]],"%",""))</f>
        <v>0.23</v>
      </c>
      <c r="W974" s="28">
        <f>IF(Table2[[#This Row],[Progress]]&lt;1,Table2[[#This Row],[Progress]]*100,Table2[[#This Row],[Progress]])</f>
        <v>23</v>
      </c>
      <c r="X974" s="28" t="str">
        <f>Table2[[#This Row],[Column8]]&amp;"%"</f>
        <v>23%</v>
      </c>
      <c r="Y974" s="16">
        <f t="shared" si="244"/>
        <v>2</v>
      </c>
      <c r="Z9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74" s="11" t="str">
        <f>SUBSTITUTE(Table2[[#This Row],[Time_Spent (hrs)]],"mins","")</f>
        <v xml:space="preserve">90 </v>
      </c>
      <c r="AB974" s="41">
        <f>AA974/60</f>
        <v>1.5</v>
      </c>
    </row>
    <row r="975" spans="1:28" ht="22.2" customHeight="1" x14ac:dyDescent="0.25">
      <c r="A975" s="11" t="s">
        <v>2328</v>
      </c>
      <c r="B975" s="11" t="s">
        <v>3790</v>
      </c>
      <c r="C975" s="11" t="s">
        <v>87</v>
      </c>
      <c r="D975" s="11" t="s">
        <v>69</v>
      </c>
      <c r="E975" s="11" t="s">
        <v>23</v>
      </c>
      <c r="F975" s="12">
        <v>43</v>
      </c>
      <c r="G975" s="13">
        <v>45994</v>
      </c>
      <c r="H975" s="11" t="s">
        <v>111</v>
      </c>
      <c r="I975" s="11" t="s">
        <v>98</v>
      </c>
      <c r="J975" s="14">
        <v>0.74</v>
      </c>
      <c r="K975" s="11">
        <v>2</v>
      </c>
      <c r="L975" s="11" t="s">
        <v>27</v>
      </c>
      <c r="M975" s="17"/>
      <c r="N975" s="15">
        <v>45728</v>
      </c>
      <c r="O975" s="16" t="s">
        <v>4767</v>
      </c>
      <c r="P975" s="16" t="s">
        <v>4768</v>
      </c>
      <c r="Q975" s="16" t="s">
        <v>4769</v>
      </c>
      <c r="R975" s="16" t="s">
        <v>4770</v>
      </c>
      <c r="S975" s="16" t="s">
        <v>4771</v>
      </c>
      <c r="T975" s="16" t="s">
        <v>4772</v>
      </c>
      <c r="U975" s="16"/>
      <c r="V975" s="16">
        <f>VALUE(SUBSTITUTE(Table2[[#This Row],[Progress (%)]],"%",""))</f>
        <v>0.74</v>
      </c>
      <c r="W975" s="28">
        <f>IF(Table2[[#This Row],[Progress]]&lt;1,Table2[[#This Row],[Progress]]*100,Table2[[#This Row],[Progress]])</f>
        <v>74</v>
      </c>
      <c r="X975" s="28" t="str">
        <f>Table2[[#This Row],[Column8]]&amp;"%"</f>
        <v>74%</v>
      </c>
      <c r="Y975" s="16">
        <f t="shared" si="244"/>
        <v>7</v>
      </c>
      <c r="Z9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975" s="11" t="str">
        <f>SUBSTITUTE(Table2[[#This Row],[Time_Spent (hrs)]],"mins","")</f>
        <v>2</v>
      </c>
      <c r="AB975" s="41" t="str">
        <f>AA975</f>
        <v>2</v>
      </c>
    </row>
    <row r="976" spans="1:28" ht="22.2" customHeight="1" x14ac:dyDescent="0.25">
      <c r="A976" s="11" t="s">
        <v>2329</v>
      </c>
      <c r="B976" s="11" t="s">
        <v>3791</v>
      </c>
      <c r="C976" s="11" t="s">
        <v>2330</v>
      </c>
      <c r="D976" s="11" t="s">
        <v>16</v>
      </c>
      <c r="E976" s="11" t="s">
        <v>64</v>
      </c>
      <c r="F976" s="12">
        <f>32</f>
        <v>32</v>
      </c>
      <c r="G976" s="13">
        <v>44845</v>
      </c>
      <c r="H976" s="11" t="s">
        <v>97</v>
      </c>
      <c r="I976" s="11" t="s">
        <v>98</v>
      </c>
      <c r="J976" s="14">
        <v>0.41</v>
      </c>
      <c r="K976" s="11" t="s">
        <v>20</v>
      </c>
      <c r="L976" s="11" t="s">
        <v>33</v>
      </c>
      <c r="M976" s="11">
        <v>1</v>
      </c>
      <c r="N976" s="20">
        <v>44845</v>
      </c>
      <c r="O976" s="16"/>
      <c r="P976" s="16"/>
      <c r="Q976" s="16"/>
      <c r="R976" s="16"/>
      <c r="S976" s="16"/>
      <c r="T976" s="16"/>
      <c r="U976" s="16"/>
      <c r="V976" s="16">
        <f>VALUE(SUBSTITUTE(Table2[[#This Row],[Progress (%)]],"%",""))</f>
        <v>0.41</v>
      </c>
      <c r="W976" s="28">
        <f>IF(Table2[[#This Row],[Progress]]&lt;1,Table2[[#This Row],[Progress]]*100,Table2[[#This Row],[Progress]])</f>
        <v>41</v>
      </c>
      <c r="X976" s="28" t="str">
        <f>Table2[[#This Row],[Column8]]&amp;"%"</f>
        <v>41%</v>
      </c>
      <c r="Y976" s="16">
        <f t="shared" si="244"/>
        <v>1</v>
      </c>
      <c r="Z9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76" s="11" t="str">
        <f>SUBSTITUTE(Table2[[#This Row],[Time_Spent (hrs)]],"mins","")</f>
        <v xml:space="preserve">90 </v>
      </c>
      <c r="AB976" s="41">
        <f t="shared" ref="AB976:AB977" si="249">AA976/60</f>
        <v>1.5</v>
      </c>
    </row>
    <row r="977" spans="1:28" ht="22.2" customHeight="1" x14ac:dyDescent="0.25">
      <c r="A977" s="11" t="s">
        <v>2331</v>
      </c>
      <c r="B977" s="11" t="s">
        <v>3792</v>
      </c>
      <c r="C977" s="11" t="s">
        <v>2332</v>
      </c>
      <c r="D977" s="11" t="s">
        <v>16</v>
      </c>
      <c r="E977" s="11" t="s">
        <v>23</v>
      </c>
      <c r="F977" s="18">
        <f>32</f>
        <v>32</v>
      </c>
      <c r="G977" s="13" t="s">
        <v>2093</v>
      </c>
      <c r="H977" s="11" t="s">
        <v>79</v>
      </c>
      <c r="I977" s="11" t="s">
        <v>47</v>
      </c>
      <c r="J977" s="14">
        <v>0.95</v>
      </c>
      <c r="K977" s="11">
        <v>45</v>
      </c>
      <c r="L977" s="11" t="s">
        <v>33</v>
      </c>
      <c r="M977" s="11">
        <v>3</v>
      </c>
      <c r="N977" s="15">
        <v>45131</v>
      </c>
      <c r="O977" s="16" t="s">
        <v>4082</v>
      </c>
      <c r="P977" s="16" t="s">
        <v>4083</v>
      </c>
      <c r="Q977" s="16" t="s">
        <v>4084</v>
      </c>
      <c r="R977" s="16" t="s">
        <v>4578</v>
      </c>
      <c r="S977" s="16"/>
      <c r="T977" s="16"/>
      <c r="U977" s="16"/>
      <c r="V977" s="16">
        <f>VALUE(SUBSTITUTE(Table2[[#This Row],[Progress (%)]],"%",""))</f>
        <v>0.95</v>
      </c>
      <c r="W977" s="28">
        <f>IF(Table2[[#This Row],[Progress]]&lt;1,Table2[[#This Row],[Progress]]*100,Table2[[#This Row],[Progress]])</f>
        <v>95</v>
      </c>
      <c r="X977" s="28" t="str">
        <f>Table2[[#This Row],[Column8]]&amp;"%"</f>
        <v>95%</v>
      </c>
      <c r="Y977" s="16">
        <f t="shared" si="244"/>
        <v>5</v>
      </c>
      <c r="Z9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77" s="11" t="str">
        <f>SUBSTITUTE(Table2[[#This Row],[Time_Spent (hrs)]],"mins","")</f>
        <v>45</v>
      </c>
      <c r="AB977" s="41">
        <f t="shared" si="249"/>
        <v>0.75</v>
      </c>
    </row>
    <row r="978" spans="1:28" ht="22.2" customHeight="1" x14ac:dyDescent="0.25">
      <c r="A978" s="11" t="s">
        <v>2333</v>
      </c>
      <c r="B978" s="11" t="s">
        <v>3793</v>
      </c>
      <c r="C978" s="11" t="s">
        <v>2334</v>
      </c>
      <c r="D978" s="11" t="s">
        <v>69</v>
      </c>
      <c r="E978" s="11" t="s">
        <v>23</v>
      </c>
      <c r="F978" s="12">
        <v>35</v>
      </c>
      <c r="G978" s="13" t="s">
        <v>1262</v>
      </c>
      <c r="H978" s="11" t="s">
        <v>53</v>
      </c>
      <c r="I978" s="11" t="s">
        <v>26</v>
      </c>
      <c r="J978" s="14">
        <v>0.97</v>
      </c>
      <c r="K978" s="11" t="s">
        <v>38</v>
      </c>
      <c r="L978" s="11" t="s">
        <v>33</v>
      </c>
      <c r="M978" s="11">
        <v>5</v>
      </c>
      <c r="N978" s="15">
        <v>44888</v>
      </c>
      <c r="O978" s="16" t="s">
        <v>4234</v>
      </c>
      <c r="P978" s="16"/>
      <c r="Q978" s="16"/>
      <c r="R978" s="16"/>
      <c r="S978" s="16"/>
      <c r="T978" s="16"/>
      <c r="U978" s="16"/>
      <c r="V978" s="16">
        <f>VALUE(SUBSTITUTE(Table2[[#This Row],[Progress (%)]],"%",""))</f>
        <v>0.97</v>
      </c>
      <c r="W978" s="28">
        <f>IF(Table2[[#This Row],[Progress]]&lt;1,Table2[[#This Row],[Progress]]*100,Table2[[#This Row],[Progress]])</f>
        <v>97</v>
      </c>
      <c r="X978" s="28" t="str">
        <f>Table2[[#This Row],[Column8]]&amp;"%"</f>
        <v>97%</v>
      </c>
      <c r="Y978" s="16">
        <f t="shared" si="244"/>
        <v>2</v>
      </c>
      <c r="Z9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78" s="11" t="str">
        <f>SUBSTITUTE(Table2[[#This Row],[Time_Spent (hrs)]],"hour","")</f>
        <v xml:space="preserve">1 </v>
      </c>
      <c r="AB978" s="41" t="str">
        <f>AA978</f>
        <v xml:space="preserve">1 </v>
      </c>
    </row>
    <row r="979" spans="1:28" ht="22.2" customHeight="1" x14ac:dyDescent="0.25">
      <c r="A979" s="11" t="s">
        <v>2335</v>
      </c>
      <c r="B979" s="11" t="s">
        <v>3794</v>
      </c>
      <c r="C979" s="11" t="s">
        <v>2336</v>
      </c>
      <c r="D979" s="11" t="s">
        <v>16</v>
      </c>
      <c r="E979" s="11" t="s">
        <v>23</v>
      </c>
      <c r="F979" s="18">
        <f>32</f>
        <v>32</v>
      </c>
      <c r="G979" s="13">
        <v>45658</v>
      </c>
      <c r="H979" s="11" t="s">
        <v>18</v>
      </c>
      <c r="I979" s="11" t="s">
        <v>19</v>
      </c>
      <c r="J979" s="14">
        <v>0.39</v>
      </c>
      <c r="K979" s="11" t="s">
        <v>20</v>
      </c>
      <c r="L979" s="11" t="s">
        <v>27</v>
      </c>
      <c r="M979" s="11">
        <v>4</v>
      </c>
      <c r="N979" s="15">
        <v>45658</v>
      </c>
      <c r="O979" s="16" t="s">
        <v>4014</v>
      </c>
      <c r="P979" s="16" t="s">
        <v>4015</v>
      </c>
      <c r="Q979" s="16" t="s">
        <v>4016</v>
      </c>
      <c r="R979" s="16" t="s">
        <v>4816</v>
      </c>
      <c r="S979" s="16"/>
      <c r="T979" s="16"/>
      <c r="U979" s="16"/>
      <c r="V979" s="16">
        <f>VALUE(SUBSTITUTE(Table2[[#This Row],[Progress (%)]],"%",""))</f>
        <v>0.39</v>
      </c>
      <c r="W979" s="28">
        <f>IF(Table2[[#This Row],[Progress]]&lt;1,Table2[[#This Row],[Progress]]*100,Table2[[#This Row],[Progress]])</f>
        <v>39</v>
      </c>
      <c r="X979" s="28" t="str">
        <f>Table2[[#This Row],[Column8]]&amp;"%"</f>
        <v>39%</v>
      </c>
      <c r="Y979" s="16">
        <f t="shared" si="244"/>
        <v>5</v>
      </c>
      <c r="Z9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79" s="11" t="str">
        <f>SUBSTITUTE(Table2[[#This Row],[Time_Spent (hrs)]],"mins","")</f>
        <v xml:space="preserve">90 </v>
      </c>
      <c r="AB979" s="41">
        <f>AA979/60</f>
        <v>1.5</v>
      </c>
    </row>
    <row r="980" spans="1:28" ht="22.2" customHeight="1" x14ac:dyDescent="0.25">
      <c r="A980" s="11" t="s">
        <v>2337</v>
      </c>
      <c r="B980" s="11" t="s">
        <v>3795</v>
      </c>
      <c r="C980" s="11" t="s">
        <v>2338</v>
      </c>
      <c r="D980" s="11" t="s">
        <v>69</v>
      </c>
      <c r="E980" s="11" t="s">
        <v>23</v>
      </c>
      <c r="F980" s="12">
        <f>32</f>
        <v>32</v>
      </c>
      <c r="G980" s="13" t="s">
        <v>149</v>
      </c>
      <c r="H980" s="11" t="s">
        <v>156</v>
      </c>
      <c r="I980" s="11" t="s">
        <v>98</v>
      </c>
      <c r="J980" s="14">
        <v>0.95</v>
      </c>
      <c r="K980" s="11">
        <v>1.5</v>
      </c>
      <c r="L980" s="11" t="s">
        <v>27</v>
      </c>
      <c r="M980" s="11">
        <v>3</v>
      </c>
      <c r="N980" s="15">
        <v>45248</v>
      </c>
      <c r="O980" s="16" t="s">
        <v>4149</v>
      </c>
      <c r="P980" s="16" t="s">
        <v>4150</v>
      </c>
      <c r="Q980" s="16" t="s">
        <v>4151</v>
      </c>
      <c r="R980" s="16"/>
      <c r="S980" s="16"/>
      <c r="T980" s="16"/>
      <c r="U980" s="16"/>
      <c r="V980" s="16">
        <f>VALUE(SUBSTITUTE(Table2[[#This Row],[Progress (%)]],"%",""))</f>
        <v>0.95</v>
      </c>
      <c r="W980" s="28">
        <f>IF(Table2[[#This Row],[Progress]]&lt;1,Table2[[#This Row],[Progress]]*100,Table2[[#This Row],[Progress]])</f>
        <v>95</v>
      </c>
      <c r="X980" s="28" t="str">
        <f>Table2[[#This Row],[Column8]]&amp;"%"</f>
        <v>95%</v>
      </c>
      <c r="Y980" s="16">
        <f t="shared" si="244"/>
        <v>4</v>
      </c>
      <c r="Z9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80" s="11" t="str">
        <f>SUBSTITUTE(Table2[[#This Row],[Time_Spent (hrs)]],"mins","")</f>
        <v>1.5</v>
      </c>
      <c r="AB980" s="41" t="str">
        <f t="shared" ref="AB980:AB981" si="250">AA980</f>
        <v>1.5</v>
      </c>
    </row>
    <row r="981" spans="1:28" ht="22.2" customHeight="1" x14ac:dyDescent="0.25">
      <c r="A981" s="11" t="s">
        <v>2339</v>
      </c>
      <c r="B981" s="11" t="s">
        <v>3796</v>
      </c>
      <c r="C981" s="11" t="s">
        <v>2340</v>
      </c>
      <c r="D981" s="11" t="s">
        <v>69</v>
      </c>
      <c r="E981" s="11" t="s">
        <v>23</v>
      </c>
      <c r="F981" s="18">
        <f>32</f>
        <v>32</v>
      </c>
      <c r="G981" s="13">
        <v>45482</v>
      </c>
      <c r="H981" s="11" t="s">
        <v>111</v>
      </c>
      <c r="I981" s="11" t="s">
        <v>98</v>
      </c>
      <c r="J981" s="14">
        <v>0.81</v>
      </c>
      <c r="K981" s="11">
        <v>1.5</v>
      </c>
      <c r="L981" s="11" t="s">
        <v>27</v>
      </c>
      <c r="M981" s="17"/>
      <c r="N981" s="15">
        <v>45542</v>
      </c>
      <c r="O981" s="16" t="s">
        <v>4450</v>
      </c>
      <c r="P981" s="16" t="s">
        <v>4451</v>
      </c>
      <c r="Q981" s="16"/>
      <c r="R981" s="16"/>
      <c r="S981" s="16"/>
      <c r="T981" s="16"/>
      <c r="U981" s="16"/>
      <c r="V981" s="16">
        <f>VALUE(SUBSTITUTE(Table2[[#This Row],[Progress (%)]],"%",""))</f>
        <v>0.81</v>
      </c>
      <c r="W981" s="28">
        <f>IF(Table2[[#This Row],[Progress]]&lt;1,Table2[[#This Row],[Progress]]*100,Table2[[#This Row],[Progress]])</f>
        <v>81</v>
      </c>
      <c r="X981" s="28" t="str">
        <f>Table2[[#This Row],[Column8]]&amp;"%"</f>
        <v>81%</v>
      </c>
      <c r="Y981" s="16">
        <f t="shared" si="244"/>
        <v>3</v>
      </c>
      <c r="Z9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81" s="11" t="str">
        <f>SUBSTITUTE(Table2[[#This Row],[Time_Spent (hrs)]],"mins","")</f>
        <v>1.5</v>
      </c>
      <c r="AB981" s="41" t="str">
        <f t="shared" si="250"/>
        <v>1.5</v>
      </c>
    </row>
    <row r="982" spans="1:28" ht="22.2" customHeight="1" x14ac:dyDescent="0.25">
      <c r="A982" s="11" t="s">
        <v>2341</v>
      </c>
      <c r="B982" s="11" t="s">
        <v>3797</v>
      </c>
      <c r="C982" s="11" t="s">
        <v>2342</v>
      </c>
      <c r="D982" s="11" t="s">
        <v>69</v>
      </c>
      <c r="E982" s="11" t="s">
        <v>23</v>
      </c>
      <c r="F982" s="18">
        <f>32</f>
        <v>32</v>
      </c>
      <c r="G982" s="13" t="s">
        <v>2343</v>
      </c>
      <c r="H982" s="11" t="s">
        <v>198</v>
      </c>
      <c r="I982" s="11" t="s">
        <v>19</v>
      </c>
      <c r="J982" s="14">
        <v>0.53</v>
      </c>
      <c r="K982" s="11" t="s">
        <v>50</v>
      </c>
      <c r="L982" s="11" t="s">
        <v>33</v>
      </c>
      <c r="M982" s="11">
        <v>4</v>
      </c>
      <c r="N982" s="15">
        <v>45488</v>
      </c>
      <c r="O982" s="16" t="s">
        <v>4043</v>
      </c>
      <c r="P982" s="16" t="s">
        <v>4044</v>
      </c>
      <c r="Q982" s="16" t="s">
        <v>4045</v>
      </c>
      <c r="R982" s="16" t="s">
        <v>4046</v>
      </c>
      <c r="S982" s="16"/>
      <c r="T982" s="16"/>
      <c r="U982" s="16"/>
      <c r="V982" s="16">
        <f>VALUE(SUBSTITUTE(Table2[[#This Row],[Progress (%)]],"%",""))</f>
        <v>0.53</v>
      </c>
      <c r="W982" s="28">
        <f>IF(Table2[[#This Row],[Progress]]&lt;1,Table2[[#This Row],[Progress]]*100,Table2[[#This Row],[Progress]])</f>
        <v>53</v>
      </c>
      <c r="X982" s="28" t="str">
        <f>Table2[[#This Row],[Column8]]&amp;"%"</f>
        <v>53%</v>
      </c>
      <c r="Y982" s="16">
        <f t="shared" si="244"/>
        <v>5</v>
      </c>
      <c r="Z9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82" s="11" t="str">
        <f>SUBSTITUTE(Table2[[#This Row],[Time_Spent (hrs)]],"minutes","")</f>
        <v xml:space="preserve">120 </v>
      </c>
      <c r="AB982" s="41">
        <f>AA982/60</f>
        <v>2</v>
      </c>
    </row>
    <row r="983" spans="1:28" ht="22.2" customHeight="1" x14ac:dyDescent="0.25">
      <c r="A983" s="11" t="s">
        <v>2344</v>
      </c>
      <c r="B983" s="11" t="s">
        <v>3798</v>
      </c>
      <c r="C983" s="11" t="s">
        <v>2345</v>
      </c>
      <c r="D983" s="11" t="s">
        <v>16</v>
      </c>
      <c r="E983" s="11" t="s">
        <v>56</v>
      </c>
      <c r="F983" s="12">
        <v>43</v>
      </c>
      <c r="G983" s="13">
        <v>45108</v>
      </c>
      <c r="H983" s="11" t="s">
        <v>31</v>
      </c>
      <c r="I983" s="11" t="s">
        <v>32</v>
      </c>
      <c r="J983" s="14">
        <v>0.17</v>
      </c>
      <c r="K983" s="11">
        <v>1.5</v>
      </c>
      <c r="L983" s="11" t="s">
        <v>33</v>
      </c>
      <c r="M983" s="11">
        <v>2</v>
      </c>
      <c r="N983" s="15">
        <v>44933</v>
      </c>
      <c r="O983" s="16" t="s">
        <v>4099</v>
      </c>
      <c r="P983" s="16"/>
      <c r="Q983" s="16"/>
      <c r="R983" s="16"/>
      <c r="S983" s="16"/>
      <c r="T983" s="16"/>
      <c r="U983" s="16"/>
      <c r="V983" s="16">
        <f>VALUE(SUBSTITUTE(Table2[[#This Row],[Progress (%)]],"%",""))</f>
        <v>0.17</v>
      </c>
      <c r="W983" s="28">
        <f>IF(Table2[[#This Row],[Progress]]&lt;1,Table2[[#This Row],[Progress]]*100,Table2[[#This Row],[Progress]])</f>
        <v>17</v>
      </c>
      <c r="X983" s="28" t="str">
        <f>Table2[[#This Row],[Column8]]&amp;"%"</f>
        <v>17%</v>
      </c>
      <c r="Y983" s="16">
        <f t="shared" si="244"/>
        <v>2</v>
      </c>
      <c r="Z9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983" s="11" t="str">
        <f>SUBSTITUTE(Table2[[#This Row],[Time_Spent (hrs)]],"mins","")</f>
        <v>1.5</v>
      </c>
      <c r="AB983" s="41" t="str">
        <f t="shared" ref="AB983:AB984" si="251">AA983</f>
        <v>1.5</v>
      </c>
    </row>
    <row r="984" spans="1:28" ht="22.2" customHeight="1" x14ac:dyDescent="0.25">
      <c r="A984" s="11" t="s">
        <v>2346</v>
      </c>
      <c r="B984" s="11" t="s">
        <v>3799</v>
      </c>
      <c r="C984" s="11" t="s">
        <v>2347</v>
      </c>
      <c r="D984" s="11" t="s">
        <v>69</v>
      </c>
      <c r="E984" s="11" t="s">
        <v>64</v>
      </c>
      <c r="F984" s="12">
        <v>32</v>
      </c>
      <c r="G984" s="13" t="s">
        <v>137</v>
      </c>
      <c r="H984" s="11" t="s">
        <v>66</v>
      </c>
      <c r="I984" s="11" t="s">
        <v>26</v>
      </c>
      <c r="J984" s="14">
        <v>0.35</v>
      </c>
      <c r="K984" s="11">
        <v>2</v>
      </c>
      <c r="L984" s="11" t="s">
        <v>27</v>
      </c>
      <c r="M984" s="11">
        <v>2</v>
      </c>
      <c r="N984" s="15">
        <v>45379</v>
      </c>
      <c r="O984" s="16" t="s">
        <v>4134</v>
      </c>
      <c r="P984" s="16" t="s">
        <v>4135</v>
      </c>
      <c r="Q984" s="16" t="s">
        <v>4136</v>
      </c>
      <c r="R984" s="16"/>
      <c r="S984" s="16"/>
      <c r="T984" s="16"/>
      <c r="U984" s="16"/>
      <c r="V984" s="16">
        <f>VALUE(SUBSTITUTE(Table2[[#This Row],[Progress (%)]],"%",""))</f>
        <v>0.35</v>
      </c>
      <c r="W984" s="28">
        <f>IF(Table2[[#This Row],[Progress]]&lt;1,Table2[[#This Row],[Progress]]*100,Table2[[#This Row],[Progress]])</f>
        <v>35</v>
      </c>
      <c r="X984" s="28" t="str">
        <f>Table2[[#This Row],[Column8]]&amp;"%"</f>
        <v>35%</v>
      </c>
      <c r="Y984" s="16">
        <f t="shared" si="244"/>
        <v>4</v>
      </c>
      <c r="Z9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84" s="11" t="str">
        <f>SUBSTITUTE(Table2[[#This Row],[Time_Spent (hrs)]],"mins","")</f>
        <v>2</v>
      </c>
      <c r="AB984" s="41" t="str">
        <f t="shared" si="251"/>
        <v>2</v>
      </c>
    </row>
    <row r="985" spans="1:28" ht="22.2" customHeight="1" x14ac:dyDescent="0.25">
      <c r="A985" s="11" t="s">
        <v>2348</v>
      </c>
      <c r="B985" s="11" t="s">
        <v>3800</v>
      </c>
      <c r="C985" s="11" t="s">
        <v>2349</v>
      </c>
      <c r="D985" s="11" t="s">
        <v>16</v>
      </c>
      <c r="E985" s="11" t="s">
        <v>36</v>
      </c>
      <c r="F985" s="12">
        <v>44</v>
      </c>
      <c r="G985" s="13" t="s">
        <v>2350</v>
      </c>
      <c r="H985" s="11" t="s">
        <v>37</v>
      </c>
      <c r="I985" s="11" t="s">
        <v>19</v>
      </c>
      <c r="J985" s="14">
        <v>0.13</v>
      </c>
      <c r="K985" s="11">
        <v>45</v>
      </c>
      <c r="L985" s="11" t="s">
        <v>27</v>
      </c>
      <c r="M985" s="11">
        <v>6</v>
      </c>
      <c r="N985" s="15">
        <v>45500</v>
      </c>
      <c r="O985" s="16" t="s">
        <v>4831</v>
      </c>
      <c r="P985" s="16"/>
      <c r="Q985" s="16"/>
      <c r="R985" s="16"/>
      <c r="S985" s="16"/>
      <c r="T985" s="16"/>
      <c r="U985" s="16"/>
      <c r="V985" s="16">
        <f>VALUE(SUBSTITUTE(Table2[[#This Row],[Progress (%)]],"%",""))</f>
        <v>0.13</v>
      </c>
      <c r="W985" s="28">
        <f>IF(Table2[[#This Row],[Progress]]&lt;1,Table2[[#This Row],[Progress]]*100,Table2[[#This Row],[Progress]])</f>
        <v>13</v>
      </c>
      <c r="X985" s="28" t="str">
        <f>Table2[[#This Row],[Column8]]&amp;"%"</f>
        <v>13%</v>
      </c>
      <c r="Y985" s="16">
        <f t="shared" si="244"/>
        <v>2</v>
      </c>
      <c r="Z9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985" s="11" t="str">
        <f>SUBSTITUTE(Table2[[#This Row],[Time_Spent (hrs)]],"mins","")</f>
        <v>45</v>
      </c>
      <c r="AB985" s="41">
        <f>AA985/60</f>
        <v>0.75</v>
      </c>
    </row>
    <row r="986" spans="1:28" ht="22.2" customHeight="1" x14ac:dyDescent="0.25">
      <c r="A986" s="11" t="s">
        <v>2351</v>
      </c>
      <c r="B986" s="11" t="s">
        <v>3801</v>
      </c>
      <c r="C986" s="11" t="s">
        <v>2352</v>
      </c>
      <c r="D986" s="11" t="s">
        <v>16</v>
      </c>
      <c r="E986" s="11" t="s">
        <v>41</v>
      </c>
      <c r="F986" s="12">
        <f>32</f>
        <v>32</v>
      </c>
      <c r="G986" s="13">
        <v>44990</v>
      </c>
      <c r="H986" s="11" t="s">
        <v>104</v>
      </c>
      <c r="I986" s="11" t="s">
        <v>47</v>
      </c>
      <c r="J986" s="14">
        <v>0.34</v>
      </c>
      <c r="K986" s="11" t="s">
        <v>38</v>
      </c>
      <c r="L986" s="11" t="s">
        <v>33</v>
      </c>
      <c r="M986" s="11">
        <v>1</v>
      </c>
      <c r="N986" s="15">
        <v>45049</v>
      </c>
      <c r="O986" s="16" t="s">
        <v>4705</v>
      </c>
      <c r="P986" s="16"/>
      <c r="Q986" s="16"/>
      <c r="R986" s="16"/>
      <c r="S986" s="16"/>
      <c r="T986" s="16"/>
      <c r="U986" s="16"/>
      <c r="V986" s="16">
        <f>VALUE(SUBSTITUTE(Table2[[#This Row],[Progress (%)]],"%",""))</f>
        <v>0.34</v>
      </c>
      <c r="W986" s="28">
        <f>IF(Table2[[#This Row],[Progress]]&lt;1,Table2[[#This Row],[Progress]]*100,Table2[[#This Row],[Progress]])</f>
        <v>34</v>
      </c>
      <c r="X986" s="28" t="str">
        <f>Table2[[#This Row],[Column8]]&amp;"%"</f>
        <v>34%</v>
      </c>
      <c r="Y986" s="16">
        <f t="shared" si="244"/>
        <v>2</v>
      </c>
      <c r="Z9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86" s="11" t="str">
        <f>SUBSTITUTE(Table2[[#This Row],[Time_Spent (hrs)]],"hour","")</f>
        <v xml:space="preserve">1 </v>
      </c>
      <c r="AB986" s="41" t="str">
        <f>AA986</f>
        <v xml:space="preserve">1 </v>
      </c>
    </row>
    <row r="987" spans="1:28" ht="22.2" customHeight="1" x14ac:dyDescent="0.25">
      <c r="A987" s="11" t="s">
        <v>2353</v>
      </c>
      <c r="B987" s="11" t="s">
        <v>3802</v>
      </c>
      <c r="C987" s="11" t="s">
        <v>2354</v>
      </c>
      <c r="D987" s="11" t="s">
        <v>16</v>
      </c>
      <c r="E987" s="11" t="s">
        <v>41</v>
      </c>
      <c r="F987" s="12">
        <f>32</f>
        <v>32</v>
      </c>
      <c r="G987" s="13" t="s">
        <v>722</v>
      </c>
      <c r="H987" s="11" t="s">
        <v>46</v>
      </c>
      <c r="I987" s="11" t="s">
        <v>47</v>
      </c>
      <c r="J987" s="14">
        <v>0.93</v>
      </c>
      <c r="K987" s="11">
        <v>45</v>
      </c>
      <c r="L987" s="11" t="s">
        <v>33</v>
      </c>
      <c r="M987" s="11">
        <v>5</v>
      </c>
      <c r="N987" s="15">
        <v>45710</v>
      </c>
      <c r="O987" s="16" t="s">
        <v>4638</v>
      </c>
      <c r="P987" s="16" t="s">
        <v>4639</v>
      </c>
      <c r="Q987" s="16" t="s">
        <v>4580</v>
      </c>
      <c r="R987" s="16"/>
      <c r="S987" s="16"/>
      <c r="T987" s="16"/>
      <c r="U987" s="16"/>
      <c r="V987" s="16">
        <f>VALUE(SUBSTITUTE(Table2[[#This Row],[Progress (%)]],"%",""))</f>
        <v>0.93</v>
      </c>
      <c r="W987" s="28">
        <f>IF(Table2[[#This Row],[Progress]]&lt;1,Table2[[#This Row],[Progress]]*100,Table2[[#This Row],[Progress]])</f>
        <v>93</v>
      </c>
      <c r="X987" s="28" t="str">
        <f>Table2[[#This Row],[Column8]]&amp;"%"</f>
        <v>93%</v>
      </c>
      <c r="Y987" s="16">
        <f t="shared" si="244"/>
        <v>4</v>
      </c>
      <c r="Z9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87" s="11" t="str">
        <f>SUBSTITUTE(Table2[[#This Row],[Time_Spent (hrs)]],"mins","")</f>
        <v>45</v>
      </c>
      <c r="AB987" s="41">
        <f>AA987/60</f>
        <v>0.75</v>
      </c>
    </row>
    <row r="988" spans="1:28" ht="22.2" customHeight="1" x14ac:dyDescent="0.25">
      <c r="A988" s="11" t="s">
        <v>2355</v>
      </c>
      <c r="B988" s="11" t="s">
        <v>3803</v>
      </c>
      <c r="C988" s="11" t="s">
        <v>2356</v>
      </c>
      <c r="D988" s="11" t="s">
        <v>16</v>
      </c>
      <c r="E988" s="11" t="s">
        <v>56</v>
      </c>
      <c r="F988" s="18">
        <f>32</f>
        <v>32</v>
      </c>
      <c r="G988" s="13" t="s">
        <v>2357</v>
      </c>
      <c r="H988" s="11" t="s">
        <v>37</v>
      </c>
      <c r="I988" s="11" t="s">
        <v>19</v>
      </c>
      <c r="J988" s="14">
        <v>0.93</v>
      </c>
      <c r="K988" s="11">
        <v>2</v>
      </c>
      <c r="L988" s="11" t="s">
        <v>27</v>
      </c>
      <c r="M988" s="11">
        <v>3</v>
      </c>
      <c r="N988" s="15">
        <v>45428</v>
      </c>
      <c r="O988" s="16" t="s">
        <v>4674</v>
      </c>
      <c r="P988" s="16"/>
      <c r="Q988" s="16"/>
      <c r="R988" s="16"/>
      <c r="S988" s="16"/>
      <c r="T988" s="16"/>
      <c r="U988" s="16"/>
      <c r="V988" s="16">
        <f>VALUE(SUBSTITUTE(Table2[[#This Row],[Progress (%)]],"%",""))</f>
        <v>0.93</v>
      </c>
      <c r="W988" s="28">
        <f>IF(Table2[[#This Row],[Progress]]&lt;1,Table2[[#This Row],[Progress]]*100,Table2[[#This Row],[Progress]])</f>
        <v>93</v>
      </c>
      <c r="X988" s="28" t="str">
        <f>Table2[[#This Row],[Column8]]&amp;"%"</f>
        <v>93%</v>
      </c>
      <c r="Y988" s="16">
        <f t="shared" si="244"/>
        <v>2</v>
      </c>
      <c r="Z9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88" s="11" t="str">
        <f>SUBSTITUTE(Table2[[#This Row],[Time_Spent (hrs)]],"mins","")</f>
        <v>2</v>
      </c>
      <c r="AB988" s="41" t="str">
        <f>AA988</f>
        <v>2</v>
      </c>
    </row>
    <row r="989" spans="1:28" ht="22.2" customHeight="1" x14ac:dyDescent="0.25">
      <c r="A989" s="11" t="s">
        <v>2358</v>
      </c>
      <c r="B989" s="11" t="s">
        <v>3804</v>
      </c>
      <c r="C989" s="11" t="s">
        <v>2359</v>
      </c>
      <c r="D989" s="11" t="s">
        <v>16</v>
      </c>
      <c r="E989" s="11" t="s">
        <v>23</v>
      </c>
      <c r="F989" s="12">
        <f>32</f>
        <v>32</v>
      </c>
      <c r="G989" s="13" t="s">
        <v>120</v>
      </c>
      <c r="H989" s="11" t="s">
        <v>18</v>
      </c>
      <c r="I989" s="11" t="s">
        <v>19</v>
      </c>
      <c r="J989" s="14">
        <v>0.28000000000000003</v>
      </c>
      <c r="K989" s="11" t="s">
        <v>20</v>
      </c>
      <c r="L989" s="11" t="s">
        <v>27</v>
      </c>
      <c r="M989" s="11">
        <v>5</v>
      </c>
      <c r="N989" s="15">
        <v>44826</v>
      </c>
      <c r="O989" s="16" t="s">
        <v>4113</v>
      </c>
      <c r="P989" s="16" t="s">
        <v>4114</v>
      </c>
      <c r="Q989" s="16" t="s">
        <v>4115</v>
      </c>
      <c r="R989" s="16" t="s">
        <v>4116</v>
      </c>
      <c r="S989" s="16" t="s">
        <v>4413</v>
      </c>
      <c r="T989" s="16" t="s">
        <v>4414</v>
      </c>
      <c r="U989" s="16" t="s">
        <v>4415</v>
      </c>
      <c r="V989" s="16">
        <f>VALUE(SUBSTITUTE(Table2[[#This Row],[Progress (%)]],"%",""))</f>
        <v>0.28000000000000003</v>
      </c>
      <c r="W989" s="28">
        <f>IF(Table2[[#This Row],[Progress]]&lt;1,Table2[[#This Row],[Progress]]*100,Table2[[#This Row],[Progress]])</f>
        <v>28.000000000000004</v>
      </c>
      <c r="X989" s="28" t="str">
        <f>Table2[[#This Row],[Column8]]&amp;"%"</f>
        <v>28%</v>
      </c>
      <c r="Y989" s="16">
        <f t="shared" si="244"/>
        <v>8</v>
      </c>
      <c r="Z9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89" s="11" t="str">
        <f>SUBSTITUTE(Table2[[#This Row],[Time_Spent (hrs)]],"mins","")</f>
        <v xml:space="preserve">90 </v>
      </c>
      <c r="AB989" s="41">
        <f t="shared" ref="AB989:AB990" si="252">AA989/60</f>
        <v>1.5</v>
      </c>
    </row>
    <row r="990" spans="1:28" ht="22.2" customHeight="1" x14ac:dyDescent="0.25">
      <c r="A990" s="11" t="s">
        <v>2360</v>
      </c>
      <c r="B990" s="11" t="s">
        <v>3805</v>
      </c>
      <c r="C990" s="11" t="s">
        <v>2361</v>
      </c>
      <c r="D990" s="11" t="s">
        <v>16</v>
      </c>
      <c r="E990" s="11" t="s">
        <v>23</v>
      </c>
      <c r="F990" s="12">
        <f>32</f>
        <v>32</v>
      </c>
      <c r="G990" s="13">
        <v>44785</v>
      </c>
      <c r="H990" s="11" t="s">
        <v>104</v>
      </c>
      <c r="I990" s="11" t="s">
        <v>47</v>
      </c>
      <c r="J990" s="14">
        <v>0.82</v>
      </c>
      <c r="K990" s="11">
        <v>45</v>
      </c>
      <c r="L990" s="11" t="s">
        <v>27</v>
      </c>
      <c r="M990" s="11">
        <v>1</v>
      </c>
      <c r="N990" s="15">
        <v>44903</v>
      </c>
      <c r="O990" s="16" t="s">
        <v>4967</v>
      </c>
      <c r="P990" s="16"/>
      <c r="Q990" s="16"/>
      <c r="R990" s="16"/>
      <c r="S990" s="16"/>
      <c r="T990" s="16"/>
      <c r="U990" s="16"/>
      <c r="V990" s="16">
        <f>VALUE(SUBSTITUTE(Table2[[#This Row],[Progress (%)]],"%",""))</f>
        <v>0.82</v>
      </c>
      <c r="W990" s="28">
        <f>IF(Table2[[#This Row],[Progress]]&lt;1,Table2[[#This Row],[Progress]]*100,Table2[[#This Row],[Progress]])</f>
        <v>82</v>
      </c>
      <c r="X990" s="28" t="str">
        <f>Table2[[#This Row],[Column8]]&amp;"%"</f>
        <v>82%</v>
      </c>
      <c r="Y990" s="16">
        <f t="shared" si="244"/>
        <v>2</v>
      </c>
      <c r="Z9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90" s="11" t="str">
        <f>SUBSTITUTE(Table2[[#This Row],[Time_Spent (hrs)]],"mins","")</f>
        <v>45</v>
      </c>
      <c r="AB990" s="41">
        <f t="shared" si="252"/>
        <v>0.75</v>
      </c>
    </row>
    <row r="991" spans="1:28" ht="22.2" customHeight="1" x14ac:dyDescent="0.25">
      <c r="A991" s="11" t="s">
        <v>2362</v>
      </c>
      <c r="B991" s="11" t="s">
        <v>3806</v>
      </c>
      <c r="C991" s="11" t="s">
        <v>2363</v>
      </c>
      <c r="D991" s="11" t="s">
        <v>69</v>
      </c>
      <c r="E991" s="11" t="s">
        <v>56</v>
      </c>
      <c r="F991" s="12">
        <f>32</f>
        <v>32</v>
      </c>
      <c r="G991" s="13">
        <v>45027</v>
      </c>
      <c r="H991" s="11" t="s">
        <v>46</v>
      </c>
      <c r="I991" s="11" t="s">
        <v>47</v>
      </c>
      <c r="J991" s="14">
        <v>0.56000000000000005</v>
      </c>
      <c r="K991" s="11">
        <v>2</v>
      </c>
      <c r="L991" s="11" t="s">
        <v>33</v>
      </c>
      <c r="M991" s="11">
        <v>6</v>
      </c>
      <c r="N991" s="19">
        <v>45027</v>
      </c>
      <c r="O991" s="16"/>
      <c r="P991" s="16"/>
      <c r="Q991" s="16"/>
      <c r="R991" s="16"/>
      <c r="S991" s="16"/>
      <c r="T991" s="16"/>
      <c r="U991" s="16"/>
      <c r="V991" s="16">
        <f>VALUE(SUBSTITUTE(Table2[[#This Row],[Progress (%)]],"%",""))</f>
        <v>0.56000000000000005</v>
      </c>
      <c r="W991" s="28">
        <f>IF(Table2[[#This Row],[Progress]]&lt;1,Table2[[#This Row],[Progress]]*100,Table2[[#This Row],[Progress]])</f>
        <v>56.000000000000007</v>
      </c>
      <c r="X991" s="28" t="str">
        <f>Table2[[#This Row],[Column8]]&amp;"%"</f>
        <v>56%</v>
      </c>
      <c r="Y991" s="16">
        <f t="shared" si="244"/>
        <v>1</v>
      </c>
      <c r="Z9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91" s="11" t="str">
        <f>SUBSTITUTE(Table2[[#This Row],[Time_Spent (hrs)]],"mins","")</f>
        <v>2</v>
      </c>
      <c r="AB991" s="41" t="str">
        <f t="shared" ref="AB991:AB995" si="253">AA991</f>
        <v>2</v>
      </c>
    </row>
    <row r="992" spans="1:28" ht="22.2" customHeight="1" x14ac:dyDescent="0.25">
      <c r="A992" s="11" t="s">
        <v>2364</v>
      </c>
      <c r="B992" s="11" t="s">
        <v>3807</v>
      </c>
      <c r="C992" s="11" t="s">
        <v>2365</v>
      </c>
      <c r="D992" s="11" t="s">
        <v>69</v>
      </c>
      <c r="E992" s="11" t="s">
        <v>41</v>
      </c>
      <c r="F992" s="18">
        <f>32</f>
        <v>32</v>
      </c>
      <c r="G992" s="13">
        <v>44568</v>
      </c>
      <c r="H992" s="11" t="s">
        <v>18</v>
      </c>
      <c r="I992" s="11" t="s">
        <v>19</v>
      </c>
      <c r="J992" s="14">
        <v>0.42</v>
      </c>
      <c r="K992" s="11">
        <v>1.5</v>
      </c>
      <c r="L992" s="11" t="s">
        <v>33</v>
      </c>
      <c r="M992" s="11">
        <v>1</v>
      </c>
      <c r="N992" s="15">
        <v>44743</v>
      </c>
      <c r="O992" s="16" t="s">
        <v>4875</v>
      </c>
      <c r="P992" s="16" t="s">
        <v>4795</v>
      </c>
      <c r="Q992" s="16"/>
      <c r="R992" s="16"/>
      <c r="S992" s="16"/>
      <c r="T992" s="16"/>
      <c r="U992" s="16"/>
      <c r="V992" s="16">
        <f>VALUE(SUBSTITUTE(Table2[[#This Row],[Progress (%)]],"%",""))</f>
        <v>0.42</v>
      </c>
      <c r="W992" s="28">
        <f>IF(Table2[[#This Row],[Progress]]&lt;1,Table2[[#This Row],[Progress]]*100,Table2[[#This Row],[Progress]])</f>
        <v>42</v>
      </c>
      <c r="X992" s="28" t="str">
        <f>Table2[[#This Row],[Column8]]&amp;"%"</f>
        <v>42%</v>
      </c>
      <c r="Y992" s="16">
        <f t="shared" si="244"/>
        <v>3</v>
      </c>
      <c r="Z9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92" s="11" t="str">
        <f>SUBSTITUTE(Table2[[#This Row],[Time_Spent (hrs)]],"mins","")</f>
        <v>1.5</v>
      </c>
      <c r="AB992" s="41" t="str">
        <f t="shared" si="253"/>
        <v>1.5</v>
      </c>
    </row>
    <row r="993" spans="1:28" ht="22.2" customHeight="1" x14ac:dyDescent="0.25">
      <c r="A993" s="11" t="s">
        <v>2366</v>
      </c>
      <c r="B993" s="11" t="s">
        <v>3808</v>
      </c>
      <c r="C993" s="11" t="s">
        <v>2367</v>
      </c>
      <c r="D993" s="11" t="s">
        <v>69</v>
      </c>
      <c r="E993" s="11" t="s">
        <v>41</v>
      </c>
      <c r="F993" s="12">
        <f>32</f>
        <v>32</v>
      </c>
      <c r="G993" s="13" t="s">
        <v>2368</v>
      </c>
      <c r="H993" s="11" t="s">
        <v>42</v>
      </c>
      <c r="I993" s="11" t="s">
        <v>32</v>
      </c>
      <c r="J993" s="14">
        <v>0.06</v>
      </c>
      <c r="K993" s="11">
        <v>2</v>
      </c>
      <c r="L993" s="11" t="s">
        <v>27</v>
      </c>
      <c r="M993" s="11">
        <v>3</v>
      </c>
      <c r="N993" s="15">
        <v>45252</v>
      </c>
      <c r="O993" s="16" t="s">
        <v>4483</v>
      </c>
      <c r="P993" s="16" t="s">
        <v>4740</v>
      </c>
      <c r="Q993" s="16" t="s">
        <v>4311</v>
      </c>
      <c r="R993" s="16"/>
      <c r="S993" s="16"/>
      <c r="T993" s="16"/>
      <c r="U993" s="16"/>
      <c r="V993" s="16">
        <f>VALUE(SUBSTITUTE(Table2[[#This Row],[Progress (%)]],"%",""))</f>
        <v>0.06</v>
      </c>
      <c r="W993" s="28">
        <f>IF(Table2[[#This Row],[Progress]]&lt;1,Table2[[#This Row],[Progress]]*100,Table2[[#This Row],[Progress]])</f>
        <v>6</v>
      </c>
      <c r="X993" s="28" t="str">
        <f>Table2[[#This Row],[Column8]]&amp;"%"</f>
        <v>6%</v>
      </c>
      <c r="Y993" s="16">
        <f t="shared" si="244"/>
        <v>4</v>
      </c>
      <c r="Z9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93" s="11" t="str">
        <f>SUBSTITUTE(Table2[[#This Row],[Time_Spent (hrs)]],"mins","")</f>
        <v>2</v>
      </c>
      <c r="AB993" s="41" t="str">
        <f t="shared" si="253"/>
        <v>2</v>
      </c>
    </row>
    <row r="994" spans="1:28" ht="22.2" customHeight="1" x14ac:dyDescent="0.25">
      <c r="A994" s="11" t="s">
        <v>2369</v>
      </c>
      <c r="B994" s="11" t="s">
        <v>3809</v>
      </c>
      <c r="C994" s="11" t="s">
        <v>2370</v>
      </c>
      <c r="D994" s="11" t="s">
        <v>16</v>
      </c>
      <c r="E994" s="11" t="s">
        <v>23</v>
      </c>
      <c r="F994" s="12">
        <v>41</v>
      </c>
      <c r="G994" s="13" t="s">
        <v>2371</v>
      </c>
      <c r="H994" s="11" t="s">
        <v>57</v>
      </c>
      <c r="I994" s="11" t="s">
        <v>32</v>
      </c>
      <c r="J994" s="14">
        <v>0.22</v>
      </c>
      <c r="K994" s="11">
        <v>2</v>
      </c>
      <c r="L994" s="11" t="s">
        <v>27</v>
      </c>
      <c r="M994" s="11">
        <v>6</v>
      </c>
      <c r="N994" s="15">
        <v>45403</v>
      </c>
      <c r="O994" s="16" t="s">
        <v>4460</v>
      </c>
      <c r="P994" s="16" t="s">
        <v>4142</v>
      </c>
      <c r="Q994" s="16" t="s">
        <v>4143</v>
      </c>
      <c r="R994" s="16" t="s">
        <v>4144</v>
      </c>
      <c r="S994" s="16" t="s">
        <v>4145</v>
      </c>
      <c r="T994" s="16" t="s">
        <v>4146</v>
      </c>
      <c r="U994" s="16"/>
      <c r="V994" s="16">
        <f>VALUE(SUBSTITUTE(Table2[[#This Row],[Progress (%)]],"%",""))</f>
        <v>0.22</v>
      </c>
      <c r="W994" s="28">
        <f>IF(Table2[[#This Row],[Progress]]&lt;1,Table2[[#This Row],[Progress]]*100,Table2[[#This Row],[Progress]])</f>
        <v>22</v>
      </c>
      <c r="X994" s="28" t="str">
        <f>Table2[[#This Row],[Column8]]&amp;"%"</f>
        <v>22%</v>
      </c>
      <c r="Y994" s="16">
        <f t="shared" si="244"/>
        <v>7</v>
      </c>
      <c r="Z9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994" s="11" t="str">
        <f>SUBSTITUTE(Table2[[#This Row],[Time_Spent (hrs)]],"mins","")</f>
        <v>2</v>
      </c>
      <c r="AB994" s="41" t="str">
        <f t="shared" si="253"/>
        <v>2</v>
      </c>
    </row>
    <row r="995" spans="1:28" ht="22.2" customHeight="1" x14ac:dyDescent="0.25">
      <c r="A995" s="11" t="s">
        <v>2372</v>
      </c>
      <c r="B995" s="11" t="s">
        <v>3810</v>
      </c>
      <c r="C995" s="11" t="s">
        <v>2373</v>
      </c>
      <c r="D995" s="11" t="s">
        <v>16</v>
      </c>
      <c r="E995" s="11" t="s">
        <v>36</v>
      </c>
      <c r="F995" s="12">
        <f>32</f>
        <v>32</v>
      </c>
      <c r="G995" s="13">
        <v>45210</v>
      </c>
      <c r="H995" s="11" t="s">
        <v>37</v>
      </c>
      <c r="I995" s="11" t="s">
        <v>19</v>
      </c>
      <c r="J995" s="14">
        <v>0.79</v>
      </c>
      <c r="K995" s="11" t="s">
        <v>38</v>
      </c>
      <c r="L995" s="11" t="s">
        <v>27</v>
      </c>
      <c r="M995" s="11">
        <v>4</v>
      </c>
      <c r="N995" s="15">
        <v>45240</v>
      </c>
      <c r="O995" s="16" t="s">
        <v>4806</v>
      </c>
      <c r="P995" s="16"/>
      <c r="Q995" s="16"/>
      <c r="R995" s="16"/>
      <c r="S995" s="16"/>
      <c r="T995" s="16"/>
      <c r="U995" s="16"/>
      <c r="V995" s="16">
        <f>VALUE(SUBSTITUTE(Table2[[#This Row],[Progress (%)]],"%",""))</f>
        <v>0.79</v>
      </c>
      <c r="W995" s="28">
        <f>IF(Table2[[#This Row],[Progress]]&lt;1,Table2[[#This Row],[Progress]]*100,Table2[[#This Row],[Progress]])</f>
        <v>79</v>
      </c>
      <c r="X995" s="28" t="str">
        <f>Table2[[#This Row],[Column8]]&amp;"%"</f>
        <v>79%</v>
      </c>
      <c r="Y995" s="16">
        <f t="shared" si="244"/>
        <v>2</v>
      </c>
      <c r="Z9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95" s="11" t="str">
        <f>SUBSTITUTE(Table2[[#This Row],[Time_Spent (hrs)]],"hour","")</f>
        <v xml:space="preserve">1 </v>
      </c>
      <c r="AB995" s="41" t="str">
        <f t="shared" si="253"/>
        <v xml:space="preserve">1 </v>
      </c>
    </row>
    <row r="996" spans="1:28" ht="22.2" customHeight="1" x14ac:dyDescent="0.25">
      <c r="A996" s="11" t="s">
        <v>2374</v>
      </c>
      <c r="B996" s="11" t="s">
        <v>3811</v>
      </c>
      <c r="C996" s="11" t="s">
        <v>2375</v>
      </c>
      <c r="D996" s="11" t="s">
        <v>69</v>
      </c>
      <c r="E996" s="11" t="s">
        <v>23</v>
      </c>
      <c r="F996" s="12">
        <v>35</v>
      </c>
      <c r="G996" s="13" t="s">
        <v>1801</v>
      </c>
      <c r="H996" s="11" t="s">
        <v>46</v>
      </c>
      <c r="I996" s="11" t="s">
        <v>47</v>
      </c>
      <c r="J996" s="14">
        <v>0.14000000000000001</v>
      </c>
      <c r="K996" s="11" t="s">
        <v>20</v>
      </c>
      <c r="L996" s="11" t="s">
        <v>33</v>
      </c>
      <c r="M996" s="11">
        <v>2</v>
      </c>
      <c r="N996" s="15">
        <v>45162</v>
      </c>
      <c r="O996" s="16" t="s">
        <v>4569</v>
      </c>
      <c r="P996" s="16" t="s">
        <v>4570</v>
      </c>
      <c r="Q996" s="16"/>
      <c r="R996" s="16"/>
      <c r="S996" s="16"/>
      <c r="T996" s="16"/>
      <c r="U996" s="16"/>
      <c r="V996" s="16">
        <f>VALUE(SUBSTITUTE(Table2[[#This Row],[Progress (%)]],"%",""))</f>
        <v>0.14000000000000001</v>
      </c>
      <c r="W996" s="28">
        <f>IF(Table2[[#This Row],[Progress]]&lt;1,Table2[[#This Row],[Progress]]*100,Table2[[#This Row],[Progress]])</f>
        <v>14.000000000000002</v>
      </c>
      <c r="X996" s="28" t="str">
        <f>Table2[[#This Row],[Column8]]&amp;"%"</f>
        <v>14%</v>
      </c>
      <c r="Y996" s="16">
        <f t="shared" si="244"/>
        <v>3</v>
      </c>
      <c r="Z9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96" s="11" t="str">
        <f>SUBSTITUTE(Table2[[#This Row],[Time_Spent (hrs)]],"mins","")</f>
        <v xml:space="preserve">90 </v>
      </c>
      <c r="AB996" s="41">
        <f>AA996/60</f>
        <v>1.5</v>
      </c>
    </row>
    <row r="997" spans="1:28" ht="22.2" customHeight="1" x14ac:dyDescent="0.25">
      <c r="A997" s="11" t="s">
        <v>2376</v>
      </c>
      <c r="B997" s="11" t="s">
        <v>3812</v>
      </c>
      <c r="C997" s="11" t="s">
        <v>2377</v>
      </c>
      <c r="D997" s="11" t="s">
        <v>16</v>
      </c>
      <c r="E997" s="11" t="s">
        <v>23</v>
      </c>
      <c r="F997" s="18">
        <f>32</f>
        <v>32</v>
      </c>
      <c r="G997" s="13" t="s">
        <v>2378</v>
      </c>
      <c r="H997" s="11" t="s">
        <v>18</v>
      </c>
      <c r="I997" s="11" t="s">
        <v>19</v>
      </c>
      <c r="J997" s="14">
        <v>0.84</v>
      </c>
      <c r="K997" s="11">
        <v>1.5</v>
      </c>
      <c r="L997" s="11" t="s">
        <v>33</v>
      </c>
      <c r="M997" s="11">
        <v>4</v>
      </c>
      <c r="N997" s="15">
        <v>45729</v>
      </c>
      <c r="O997" s="16" t="s">
        <v>4315</v>
      </c>
      <c r="P997" s="16"/>
      <c r="Q997" s="16"/>
      <c r="R997" s="16"/>
      <c r="S997" s="16"/>
      <c r="T997" s="16"/>
      <c r="U997" s="16"/>
      <c r="V997" s="16">
        <f>VALUE(SUBSTITUTE(Table2[[#This Row],[Progress (%)]],"%",""))</f>
        <v>0.84</v>
      </c>
      <c r="W997" s="28">
        <f>IF(Table2[[#This Row],[Progress]]&lt;1,Table2[[#This Row],[Progress]]*100,Table2[[#This Row],[Progress]])</f>
        <v>84</v>
      </c>
      <c r="X997" s="28" t="str">
        <f>Table2[[#This Row],[Column8]]&amp;"%"</f>
        <v>84%</v>
      </c>
      <c r="Y997" s="16">
        <f t="shared" si="244"/>
        <v>2</v>
      </c>
      <c r="Z9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97" s="11" t="str">
        <f>SUBSTITUTE(Table2[[#This Row],[Time_Spent (hrs)]],"mins","")</f>
        <v>1.5</v>
      </c>
      <c r="AB997" s="41" t="str">
        <f>AA997</f>
        <v>1.5</v>
      </c>
    </row>
    <row r="998" spans="1:28" ht="22.2" customHeight="1" x14ac:dyDescent="0.25">
      <c r="A998" s="11" t="s">
        <v>2379</v>
      </c>
      <c r="B998" s="11" t="s">
        <v>3813</v>
      </c>
      <c r="C998" s="11" t="s">
        <v>2380</v>
      </c>
      <c r="D998" s="11" t="s">
        <v>69</v>
      </c>
      <c r="E998" s="11" t="s">
        <v>64</v>
      </c>
      <c r="F998" s="12">
        <v>35</v>
      </c>
      <c r="G998" s="13" t="s">
        <v>2189</v>
      </c>
      <c r="H998" s="11" t="s">
        <v>37</v>
      </c>
      <c r="I998" s="11" t="s">
        <v>19</v>
      </c>
      <c r="J998" s="14">
        <v>0.1</v>
      </c>
      <c r="K998" s="11">
        <v>45</v>
      </c>
      <c r="L998" s="11" t="s">
        <v>27</v>
      </c>
      <c r="M998" s="11">
        <v>3</v>
      </c>
      <c r="N998" s="15">
        <v>45157</v>
      </c>
      <c r="O998" s="16" t="s">
        <v>4785</v>
      </c>
      <c r="P998" s="16" t="s">
        <v>4484</v>
      </c>
      <c r="Q998" s="16" t="s">
        <v>5008</v>
      </c>
      <c r="R998" s="16" t="s">
        <v>5009</v>
      </c>
      <c r="S998" s="16"/>
      <c r="T998" s="16"/>
      <c r="U998" s="16"/>
      <c r="V998" s="16">
        <f>VALUE(SUBSTITUTE(Table2[[#This Row],[Progress (%)]],"%",""))</f>
        <v>0.1</v>
      </c>
      <c r="W998" s="28">
        <f>IF(Table2[[#This Row],[Progress]]&lt;1,Table2[[#This Row],[Progress]]*100,Table2[[#This Row],[Progress]])</f>
        <v>10</v>
      </c>
      <c r="X998" s="28" t="str">
        <f>Table2[[#This Row],[Column8]]&amp;"%"</f>
        <v>10%</v>
      </c>
      <c r="Y998" s="16">
        <f t="shared" si="244"/>
        <v>5</v>
      </c>
      <c r="Z9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998" s="11" t="str">
        <f>SUBSTITUTE(Table2[[#This Row],[Time_Spent (hrs)]],"mins","")</f>
        <v>45</v>
      </c>
      <c r="AB998" s="41">
        <f>AA998/60</f>
        <v>0.75</v>
      </c>
    </row>
    <row r="999" spans="1:28" ht="22.2" customHeight="1" x14ac:dyDescent="0.25">
      <c r="A999" s="11" t="s">
        <v>2381</v>
      </c>
      <c r="B999" s="11" t="s">
        <v>3814</v>
      </c>
      <c r="C999" s="11" t="s">
        <v>2382</v>
      </c>
      <c r="D999" s="11" t="s">
        <v>69</v>
      </c>
      <c r="E999" s="11" t="s">
        <v>23</v>
      </c>
      <c r="F999" s="12">
        <v>27</v>
      </c>
      <c r="G999" s="13" t="s">
        <v>2383</v>
      </c>
      <c r="H999" s="11" t="s">
        <v>198</v>
      </c>
      <c r="I999" s="11" t="s">
        <v>19</v>
      </c>
      <c r="J999" s="14">
        <v>0.31</v>
      </c>
      <c r="K999" s="11" t="s">
        <v>38</v>
      </c>
      <c r="L999" s="11" t="s">
        <v>27</v>
      </c>
      <c r="M999" s="11">
        <v>2</v>
      </c>
      <c r="N999" s="15">
        <v>45273</v>
      </c>
      <c r="O999" s="16" t="s">
        <v>4312</v>
      </c>
      <c r="P999" s="16" t="s">
        <v>4313</v>
      </c>
      <c r="Q999" s="16" t="s">
        <v>4541</v>
      </c>
      <c r="R999" s="16"/>
      <c r="S999" s="16"/>
      <c r="T999" s="16"/>
      <c r="U999" s="16"/>
      <c r="V999" s="16">
        <f>VALUE(SUBSTITUTE(Table2[[#This Row],[Progress (%)]],"%",""))</f>
        <v>0.31</v>
      </c>
      <c r="W999" s="28">
        <f>IF(Table2[[#This Row],[Progress]]&lt;1,Table2[[#This Row],[Progress]]*100,Table2[[#This Row],[Progress]])</f>
        <v>31</v>
      </c>
      <c r="X999" s="28" t="str">
        <f>Table2[[#This Row],[Column8]]&amp;"%"</f>
        <v>31%</v>
      </c>
      <c r="Y999" s="16">
        <f t="shared" si="244"/>
        <v>4</v>
      </c>
      <c r="Z9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999" s="11" t="str">
        <f>SUBSTITUTE(Table2[[#This Row],[Time_Spent (hrs)]],"hour","")</f>
        <v xml:space="preserve">1 </v>
      </c>
      <c r="AB999" s="41" t="str">
        <f>AA999</f>
        <v xml:space="preserve">1 </v>
      </c>
    </row>
    <row r="1000" spans="1:28" ht="22.2" customHeight="1" x14ac:dyDescent="0.25">
      <c r="A1000" s="11" t="s">
        <v>2384</v>
      </c>
      <c r="B1000" s="11" t="s">
        <v>3815</v>
      </c>
      <c r="C1000" s="11" t="s">
        <v>2385</v>
      </c>
      <c r="D1000" s="11" t="s">
        <v>69</v>
      </c>
      <c r="E1000" s="11" t="s">
        <v>56</v>
      </c>
      <c r="F1000" s="18">
        <f>32</f>
        <v>32</v>
      </c>
      <c r="G1000" s="13" t="s">
        <v>2262</v>
      </c>
      <c r="H1000" s="11" t="s">
        <v>46</v>
      </c>
      <c r="I1000" s="11" t="s">
        <v>47</v>
      </c>
      <c r="J1000" s="14">
        <v>0.72</v>
      </c>
      <c r="K1000" s="11">
        <v>45</v>
      </c>
      <c r="L1000" s="11" t="s">
        <v>27</v>
      </c>
      <c r="M1000" s="11">
        <v>2</v>
      </c>
      <c r="N1000" s="15">
        <v>45166</v>
      </c>
      <c r="O1000" s="16" t="s">
        <v>5006</v>
      </c>
      <c r="P1000" s="16" t="s">
        <v>4697</v>
      </c>
      <c r="Q1000" s="16" t="s">
        <v>4646</v>
      </c>
      <c r="R1000" s="16" t="s">
        <v>4647</v>
      </c>
      <c r="S1000" s="16" t="s">
        <v>4648</v>
      </c>
      <c r="T1000" s="16" t="s">
        <v>4637</v>
      </c>
      <c r="U1000" s="16"/>
      <c r="V1000" s="16">
        <f>VALUE(SUBSTITUTE(Table2[[#This Row],[Progress (%)]],"%",""))</f>
        <v>0.72</v>
      </c>
      <c r="W1000" s="28">
        <f>IF(Table2[[#This Row],[Progress]]&lt;1,Table2[[#This Row],[Progress]]*100,Table2[[#This Row],[Progress]])</f>
        <v>72</v>
      </c>
      <c r="X1000" s="28" t="str">
        <f>Table2[[#This Row],[Column8]]&amp;"%"</f>
        <v>72%</v>
      </c>
      <c r="Y1000" s="16">
        <f t="shared" si="244"/>
        <v>7</v>
      </c>
      <c r="Z10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00" s="11" t="str">
        <f>SUBSTITUTE(Table2[[#This Row],[Time_Spent (hrs)]],"mins","")</f>
        <v>45</v>
      </c>
      <c r="AB1000" s="41">
        <f>AA1000/60</f>
        <v>0.75</v>
      </c>
    </row>
    <row r="1001" spans="1:28" ht="22.2" customHeight="1" x14ac:dyDescent="0.25">
      <c r="A1001" s="11" t="s">
        <v>2386</v>
      </c>
      <c r="B1001" s="11" t="s">
        <v>3816</v>
      </c>
      <c r="C1001" s="11" t="s">
        <v>2387</v>
      </c>
      <c r="D1001" s="11" t="s">
        <v>69</v>
      </c>
      <c r="E1001" s="11" t="s">
        <v>23</v>
      </c>
      <c r="F1001" s="12">
        <f>32</f>
        <v>32</v>
      </c>
      <c r="G1001" s="13">
        <v>45962</v>
      </c>
      <c r="H1001" s="11" t="s">
        <v>42</v>
      </c>
      <c r="I1001" s="11" t="s">
        <v>32</v>
      </c>
      <c r="J1001" s="14">
        <v>0.3</v>
      </c>
      <c r="K1001" s="11">
        <v>2</v>
      </c>
      <c r="L1001" s="11" t="s">
        <v>27</v>
      </c>
      <c r="M1001" s="11">
        <v>3</v>
      </c>
      <c r="N1001" s="15">
        <v>45668</v>
      </c>
      <c r="O1001" s="16" t="s">
        <v>4112</v>
      </c>
      <c r="P1001" s="16" t="s">
        <v>4524</v>
      </c>
      <c r="Q1001" s="16" t="s">
        <v>5049</v>
      </c>
      <c r="R1001" s="16" t="s">
        <v>4431</v>
      </c>
      <c r="S1001" s="16" t="s">
        <v>4432</v>
      </c>
      <c r="T1001" s="16"/>
      <c r="U1001" s="16"/>
      <c r="V1001" s="16">
        <f>VALUE(SUBSTITUTE(Table2[[#This Row],[Progress (%)]],"%",""))</f>
        <v>0.3</v>
      </c>
      <c r="W1001" s="28">
        <f>IF(Table2[[#This Row],[Progress]]&lt;1,Table2[[#This Row],[Progress]]*100,Table2[[#This Row],[Progress]])</f>
        <v>30</v>
      </c>
      <c r="X1001" s="28" t="str">
        <f>Table2[[#This Row],[Column8]]&amp;"%"</f>
        <v>30%</v>
      </c>
      <c r="Y1001" s="16">
        <f t="shared" si="244"/>
        <v>6</v>
      </c>
      <c r="Z10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01" s="11" t="str">
        <f>SUBSTITUTE(Table2[[#This Row],[Time_Spent (hrs)]],"mins","")</f>
        <v>2</v>
      </c>
      <c r="AB1001" s="41" t="str">
        <f>AA1001</f>
        <v>2</v>
      </c>
    </row>
    <row r="1002" spans="1:28" ht="22.2" customHeight="1" x14ac:dyDescent="0.25">
      <c r="A1002" s="11" t="s">
        <v>2388</v>
      </c>
      <c r="B1002" s="11" t="s">
        <v>3817</v>
      </c>
      <c r="C1002" s="11" t="s">
        <v>2389</v>
      </c>
      <c r="D1002" s="11" t="s">
        <v>16</v>
      </c>
      <c r="E1002" s="11" t="s">
        <v>23</v>
      </c>
      <c r="F1002" s="12">
        <f>32</f>
        <v>32</v>
      </c>
      <c r="G1002" s="13" t="s">
        <v>914</v>
      </c>
      <c r="H1002" s="11" t="s">
        <v>66</v>
      </c>
      <c r="I1002" s="11" t="s">
        <v>26</v>
      </c>
      <c r="J1002" s="14">
        <v>0.68</v>
      </c>
      <c r="K1002" s="11">
        <v>45</v>
      </c>
      <c r="L1002" s="11" t="s">
        <v>27</v>
      </c>
      <c r="M1002" s="11">
        <v>3</v>
      </c>
      <c r="N1002" s="15">
        <v>45551</v>
      </c>
      <c r="O1002" s="16" t="s">
        <v>4757</v>
      </c>
      <c r="P1002" s="16"/>
      <c r="Q1002" s="16"/>
      <c r="R1002" s="16"/>
      <c r="S1002" s="16"/>
      <c r="T1002" s="16"/>
      <c r="U1002" s="16"/>
      <c r="V1002" s="16">
        <f>VALUE(SUBSTITUTE(Table2[[#This Row],[Progress (%)]],"%",""))</f>
        <v>0.68</v>
      </c>
      <c r="W1002" s="28">
        <f>IF(Table2[[#This Row],[Progress]]&lt;1,Table2[[#This Row],[Progress]]*100,Table2[[#This Row],[Progress]])</f>
        <v>68</v>
      </c>
      <c r="X1002" s="28" t="str">
        <f>Table2[[#This Row],[Column8]]&amp;"%"</f>
        <v>68%</v>
      </c>
      <c r="Y1002" s="16">
        <f t="shared" si="244"/>
        <v>2</v>
      </c>
      <c r="Z100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02" s="11" t="str">
        <f>SUBSTITUTE(Table2[[#This Row],[Time_Spent (hrs)]],"mins","")</f>
        <v>45</v>
      </c>
      <c r="AB1002" s="41">
        <f t="shared" ref="AB1002:AB1003" si="254">AA1002/60</f>
        <v>0.75</v>
      </c>
    </row>
    <row r="1003" spans="1:28" ht="22.2" customHeight="1" x14ac:dyDescent="0.25">
      <c r="A1003" s="11" t="s">
        <v>2390</v>
      </c>
      <c r="B1003" s="11" t="s">
        <v>3818</v>
      </c>
      <c r="C1003" s="11" t="s">
        <v>2391</v>
      </c>
      <c r="D1003" s="11" t="s">
        <v>16</v>
      </c>
      <c r="E1003" s="11" t="s">
        <v>41</v>
      </c>
      <c r="F1003" s="12">
        <f>32</f>
        <v>32</v>
      </c>
      <c r="G1003" s="13" t="s">
        <v>1888</v>
      </c>
      <c r="H1003" s="11" t="s">
        <v>111</v>
      </c>
      <c r="I1003" s="11" t="s">
        <v>98</v>
      </c>
      <c r="J1003" s="14">
        <v>0.57999999999999996</v>
      </c>
      <c r="K1003" s="11">
        <v>45</v>
      </c>
      <c r="L1003" s="11" t="s">
        <v>33</v>
      </c>
      <c r="M1003" s="11">
        <v>5</v>
      </c>
      <c r="N1003" s="15">
        <v>44891</v>
      </c>
      <c r="O1003" s="16" t="s">
        <v>4548</v>
      </c>
      <c r="P1003" s="16" t="s">
        <v>4549</v>
      </c>
      <c r="Q1003" s="16" t="s">
        <v>4550</v>
      </c>
      <c r="R1003" s="16" t="s">
        <v>5038</v>
      </c>
      <c r="S1003" s="16"/>
      <c r="T1003" s="16"/>
      <c r="U1003" s="16"/>
      <c r="V1003" s="16">
        <f>VALUE(SUBSTITUTE(Table2[[#This Row],[Progress (%)]],"%",""))</f>
        <v>0.57999999999999996</v>
      </c>
      <c r="W1003" s="28">
        <f>IF(Table2[[#This Row],[Progress]]&lt;1,Table2[[#This Row],[Progress]]*100,Table2[[#This Row],[Progress]])</f>
        <v>57.999999999999993</v>
      </c>
      <c r="X1003" s="28" t="str">
        <f>Table2[[#This Row],[Column8]]&amp;"%"</f>
        <v>58%</v>
      </c>
      <c r="Y1003" s="16">
        <f t="shared" si="244"/>
        <v>5</v>
      </c>
      <c r="Z100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03" s="11" t="str">
        <f>SUBSTITUTE(Table2[[#This Row],[Time_Spent (hrs)]],"mins","")</f>
        <v>45</v>
      </c>
      <c r="AB1003" s="41">
        <f t="shared" si="254"/>
        <v>0.75</v>
      </c>
    </row>
    <row r="1004" spans="1:28" ht="22.2" customHeight="1" x14ac:dyDescent="0.25">
      <c r="A1004" s="11" t="s">
        <v>2392</v>
      </c>
      <c r="B1004" s="11" t="s">
        <v>3819</v>
      </c>
      <c r="C1004" s="11" t="s">
        <v>2393</v>
      </c>
      <c r="D1004" s="11" t="s">
        <v>69</v>
      </c>
      <c r="E1004" s="11" t="s">
        <v>23</v>
      </c>
      <c r="F1004" s="12">
        <f>32</f>
        <v>32</v>
      </c>
      <c r="G1004" s="13" t="s">
        <v>155</v>
      </c>
      <c r="H1004" s="11" t="s">
        <v>198</v>
      </c>
      <c r="I1004" s="11" t="s">
        <v>19</v>
      </c>
      <c r="J1004" s="14">
        <v>0.87</v>
      </c>
      <c r="K1004" s="11" t="s">
        <v>38</v>
      </c>
      <c r="L1004" s="11" t="s">
        <v>33</v>
      </c>
      <c r="M1004" s="11">
        <v>3</v>
      </c>
      <c r="N1004" s="15">
        <v>44940</v>
      </c>
      <c r="O1004" s="16" t="s">
        <v>4100</v>
      </c>
      <c r="P1004" s="16" t="s">
        <v>4101</v>
      </c>
      <c r="Q1004" s="16" t="s">
        <v>4102</v>
      </c>
      <c r="R1004" s="16" t="s">
        <v>4103</v>
      </c>
      <c r="S1004" s="16" t="s">
        <v>4321</v>
      </c>
      <c r="T1004" s="16" t="s">
        <v>4322</v>
      </c>
      <c r="U1004" s="16" t="s">
        <v>4323</v>
      </c>
      <c r="V1004" s="16">
        <f>VALUE(SUBSTITUTE(Table2[[#This Row],[Progress (%)]],"%",""))</f>
        <v>0.87</v>
      </c>
      <c r="W1004" s="28">
        <f>IF(Table2[[#This Row],[Progress]]&lt;1,Table2[[#This Row],[Progress]]*100,Table2[[#This Row],[Progress]])</f>
        <v>87</v>
      </c>
      <c r="X1004" s="28" t="str">
        <f>Table2[[#This Row],[Column8]]&amp;"%"</f>
        <v>87%</v>
      </c>
      <c r="Y1004" s="16">
        <f t="shared" si="244"/>
        <v>8</v>
      </c>
      <c r="Z100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04" s="11" t="str">
        <f>SUBSTITUTE(Table2[[#This Row],[Time_Spent (hrs)]],"hour","")</f>
        <v xml:space="preserve">1 </v>
      </c>
      <c r="AB1004" s="41" t="str">
        <f t="shared" ref="AB1004:AB1006" si="255">AA1004</f>
        <v xml:space="preserve">1 </v>
      </c>
    </row>
    <row r="1005" spans="1:28" ht="22.2" customHeight="1" x14ac:dyDescent="0.25">
      <c r="A1005" s="11" t="s">
        <v>2394</v>
      </c>
      <c r="B1005" s="11" t="s">
        <v>3820</v>
      </c>
      <c r="C1005" s="11" t="s">
        <v>2395</v>
      </c>
      <c r="D1005" s="11" t="s">
        <v>69</v>
      </c>
      <c r="E1005" s="11" t="s">
        <v>41</v>
      </c>
      <c r="F1005" s="12">
        <f>32</f>
        <v>32</v>
      </c>
      <c r="G1005" s="13" t="s">
        <v>1428</v>
      </c>
      <c r="H1005" s="11" t="s">
        <v>111</v>
      </c>
      <c r="I1005" s="11" t="s">
        <v>98</v>
      </c>
      <c r="J1005" s="14">
        <v>0.68</v>
      </c>
      <c r="K1005" s="11" t="s">
        <v>38</v>
      </c>
      <c r="L1005" s="11" t="s">
        <v>27</v>
      </c>
      <c r="M1005" s="17"/>
      <c r="N1005" s="15">
        <v>45680</v>
      </c>
      <c r="O1005" s="16" t="s">
        <v>4300</v>
      </c>
      <c r="P1005" s="16" t="s">
        <v>4663</v>
      </c>
      <c r="Q1005" s="16" t="s">
        <v>4664</v>
      </c>
      <c r="R1005" s="16"/>
      <c r="S1005" s="16"/>
      <c r="T1005" s="16"/>
      <c r="U1005" s="16"/>
      <c r="V1005" s="16">
        <f>VALUE(SUBSTITUTE(Table2[[#This Row],[Progress (%)]],"%",""))</f>
        <v>0.68</v>
      </c>
      <c r="W1005" s="28">
        <f>IF(Table2[[#This Row],[Progress]]&lt;1,Table2[[#This Row],[Progress]]*100,Table2[[#This Row],[Progress]])</f>
        <v>68</v>
      </c>
      <c r="X1005" s="28" t="str">
        <f>Table2[[#This Row],[Column8]]&amp;"%"</f>
        <v>68%</v>
      </c>
      <c r="Y1005" s="16">
        <f t="shared" si="244"/>
        <v>4</v>
      </c>
      <c r="Z100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05" s="11" t="str">
        <f>SUBSTITUTE(Table2[[#This Row],[Time_Spent (hrs)]],"hour","")</f>
        <v xml:space="preserve">1 </v>
      </c>
      <c r="AB1005" s="41" t="str">
        <f t="shared" si="255"/>
        <v xml:space="preserve">1 </v>
      </c>
    </row>
    <row r="1006" spans="1:28" ht="22.2" customHeight="1" x14ac:dyDescent="0.25">
      <c r="A1006" s="11" t="s">
        <v>2396</v>
      </c>
      <c r="B1006" s="11" t="s">
        <v>3821</v>
      </c>
      <c r="C1006" s="11" t="s">
        <v>2397</v>
      </c>
      <c r="D1006" s="11" t="s">
        <v>16</v>
      </c>
      <c r="E1006" s="11" t="s">
        <v>23</v>
      </c>
      <c r="F1006" s="12">
        <f>32</f>
        <v>32</v>
      </c>
      <c r="G1006" s="13" t="s">
        <v>149</v>
      </c>
      <c r="H1006" s="11" t="s">
        <v>31</v>
      </c>
      <c r="I1006" s="11" t="s">
        <v>32</v>
      </c>
      <c r="J1006" s="14">
        <v>0.75</v>
      </c>
      <c r="K1006" s="11" t="s">
        <v>38</v>
      </c>
      <c r="L1006" s="11" t="s">
        <v>33</v>
      </c>
      <c r="M1006" s="11">
        <v>1</v>
      </c>
      <c r="N1006" s="15">
        <v>45248</v>
      </c>
      <c r="O1006" s="16"/>
      <c r="P1006" s="16"/>
      <c r="Q1006" s="16"/>
      <c r="R1006" s="16"/>
      <c r="S1006" s="16"/>
      <c r="T1006" s="16"/>
      <c r="U1006" s="16"/>
      <c r="V1006" s="16">
        <f>VALUE(SUBSTITUTE(Table2[[#This Row],[Progress (%)]],"%",""))</f>
        <v>0.75</v>
      </c>
      <c r="W1006" s="28">
        <f>IF(Table2[[#This Row],[Progress]]&lt;1,Table2[[#This Row],[Progress]]*100,Table2[[#This Row],[Progress]])</f>
        <v>75</v>
      </c>
      <c r="X1006" s="28" t="str">
        <f>Table2[[#This Row],[Column8]]&amp;"%"</f>
        <v>75%</v>
      </c>
      <c r="Y1006" s="16">
        <f t="shared" si="244"/>
        <v>1</v>
      </c>
      <c r="Z100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06" s="11" t="str">
        <f>SUBSTITUTE(Table2[[#This Row],[Time_Spent (hrs)]],"hour","")</f>
        <v xml:space="preserve">1 </v>
      </c>
      <c r="AB1006" s="41" t="str">
        <f t="shared" si="255"/>
        <v xml:space="preserve">1 </v>
      </c>
    </row>
    <row r="1007" spans="1:28" ht="22.2" customHeight="1" x14ac:dyDescent="0.25">
      <c r="A1007" s="11" t="s">
        <v>2398</v>
      </c>
      <c r="B1007" s="11" t="s">
        <v>3822</v>
      </c>
      <c r="C1007" s="11" t="s">
        <v>2399</v>
      </c>
      <c r="D1007" s="11" t="s">
        <v>69</v>
      </c>
      <c r="E1007" s="11" t="s">
        <v>56</v>
      </c>
      <c r="F1007" s="18">
        <f>32</f>
        <v>32</v>
      </c>
      <c r="G1007" s="13">
        <v>45417</v>
      </c>
      <c r="H1007" s="11" t="s">
        <v>97</v>
      </c>
      <c r="I1007" s="11" t="s">
        <v>98</v>
      </c>
      <c r="J1007" s="14">
        <v>0.63</v>
      </c>
      <c r="K1007" s="11" t="s">
        <v>20</v>
      </c>
      <c r="L1007" s="11" t="s">
        <v>33</v>
      </c>
      <c r="M1007" s="17"/>
      <c r="N1007" s="15">
        <v>45417</v>
      </c>
      <c r="O1007" s="16" t="s">
        <v>4143</v>
      </c>
      <c r="P1007" s="16" t="s">
        <v>4144</v>
      </c>
      <c r="Q1007" s="16"/>
      <c r="R1007" s="16"/>
      <c r="S1007" s="16"/>
      <c r="T1007" s="16"/>
      <c r="U1007" s="16"/>
      <c r="V1007" s="16">
        <f>VALUE(SUBSTITUTE(Table2[[#This Row],[Progress (%)]],"%",""))</f>
        <v>0.63</v>
      </c>
      <c r="W1007" s="28">
        <f>IF(Table2[[#This Row],[Progress]]&lt;1,Table2[[#This Row],[Progress]]*100,Table2[[#This Row],[Progress]])</f>
        <v>63</v>
      </c>
      <c r="X1007" s="28" t="str">
        <f>Table2[[#This Row],[Column8]]&amp;"%"</f>
        <v>63%</v>
      </c>
      <c r="Y1007" s="16">
        <f t="shared" si="244"/>
        <v>3</v>
      </c>
      <c r="Z100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07" s="11" t="str">
        <f>SUBSTITUTE(Table2[[#This Row],[Time_Spent (hrs)]],"mins","")</f>
        <v xml:space="preserve">90 </v>
      </c>
      <c r="AB1007" s="41">
        <f>AA1007/60</f>
        <v>1.5</v>
      </c>
    </row>
    <row r="1008" spans="1:28" ht="22.2" customHeight="1" x14ac:dyDescent="0.25">
      <c r="A1008" s="11" t="s">
        <v>2400</v>
      </c>
      <c r="B1008" s="11" t="s">
        <v>3823</v>
      </c>
      <c r="C1008" s="11" t="s">
        <v>2401</v>
      </c>
      <c r="D1008" s="11" t="s">
        <v>16</v>
      </c>
      <c r="E1008" s="11" t="s">
        <v>41</v>
      </c>
      <c r="F1008" s="18">
        <f>32</f>
        <v>32</v>
      </c>
      <c r="G1008" s="13">
        <v>44597</v>
      </c>
      <c r="H1008" s="11" t="s">
        <v>111</v>
      </c>
      <c r="I1008" s="11" t="s">
        <v>98</v>
      </c>
      <c r="J1008" s="14">
        <v>0.22</v>
      </c>
      <c r="K1008" s="11">
        <v>1.5</v>
      </c>
      <c r="L1008" s="11" t="s">
        <v>27</v>
      </c>
      <c r="M1008" s="17"/>
      <c r="N1008" s="15">
        <v>44683</v>
      </c>
      <c r="O1008" s="16" t="s">
        <v>4871</v>
      </c>
      <c r="P1008" s="16" t="s">
        <v>4872</v>
      </c>
      <c r="Q1008" s="16"/>
      <c r="R1008" s="16"/>
      <c r="S1008" s="16"/>
      <c r="T1008" s="16"/>
      <c r="U1008" s="16"/>
      <c r="V1008" s="16">
        <f>VALUE(SUBSTITUTE(Table2[[#This Row],[Progress (%)]],"%",""))</f>
        <v>0.22</v>
      </c>
      <c r="W1008" s="28">
        <f>IF(Table2[[#This Row],[Progress]]&lt;1,Table2[[#This Row],[Progress]]*100,Table2[[#This Row],[Progress]])</f>
        <v>22</v>
      </c>
      <c r="X1008" s="28" t="str">
        <f>Table2[[#This Row],[Column8]]&amp;"%"</f>
        <v>22%</v>
      </c>
      <c r="Y1008" s="16">
        <f t="shared" si="244"/>
        <v>3</v>
      </c>
      <c r="Z100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08" s="11" t="str">
        <f>SUBSTITUTE(Table2[[#This Row],[Time_Spent (hrs)]],"mins","")</f>
        <v>1.5</v>
      </c>
      <c r="AB1008" s="41" t="str">
        <f t="shared" ref="AB1008:AB1009" si="256">AA1008</f>
        <v>1.5</v>
      </c>
    </row>
    <row r="1009" spans="1:28" ht="22.2" customHeight="1" x14ac:dyDescent="0.25">
      <c r="A1009" s="11" t="s">
        <v>2402</v>
      </c>
      <c r="B1009" s="11" t="s">
        <v>3824</v>
      </c>
      <c r="C1009" s="11" t="s">
        <v>2403</v>
      </c>
      <c r="D1009" s="11" t="s">
        <v>16</v>
      </c>
      <c r="E1009" s="11" t="s">
        <v>56</v>
      </c>
      <c r="F1009" s="12">
        <v>23</v>
      </c>
      <c r="G1009" s="13" t="s">
        <v>2404</v>
      </c>
      <c r="H1009" s="11" t="s">
        <v>198</v>
      </c>
      <c r="I1009" s="11" t="s">
        <v>19</v>
      </c>
      <c r="J1009" s="14">
        <v>0.02</v>
      </c>
      <c r="K1009" s="11">
        <v>1.5</v>
      </c>
      <c r="L1009" s="11" t="s">
        <v>27</v>
      </c>
      <c r="M1009" s="11">
        <v>5</v>
      </c>
      <c r="N1009" s="15">
        <v>45014</v>
      </c>
      <c r="O1009" s="16" t="s">
        <v>4411</v>
      </c>
      <c r="P1009" s="16" t="s">
        <v>4412</v>
      </c>
      <c r="Q1009" s="16" t="s">
        <v>4231</v>
      </c>
      <c r="R1009" s="16" t="s">
        <v>4232</v>
      </c>
      <c r="S1009" s="16" t="s">
        <v>4975</v>
      </c>
      <c r="T1009" s="16" t="s">
        <v>4705</v>
      </c>
      <c r="U1009" s="16" t="s">
        <v>4706</v>
      </c>
      <c r="V1009" s="16">
        <f>VALUE(SUBSTITUTE(Table2[[#This Row],[Progress (%)]],"%",""))</f>
        <v>0.02</v>
      </c>
      <c r="W1009" s="28">
        <f>IF(Table2[[#This Row],[Progress]]&lt;1,Table2[[#This Row],[Progress]]*100,Table2[[#This Row],[Progress]])</f>
        <v>2</v>
      </c>
      <c r="X1009" s="28" t="str">
        <f>Table2[[#This Row],[Column8]]&amp;"%"</f>
        <v>2%</v>
      </c>
      <c r="Y1009" s="16">
        <f t="shared" si="244"/>
        <v>8</v>
      </c>
      <c r="Z100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009" s="11" t="str">
        <f>SUBSTITUTE(Table2[[#This Row],[Time_Spent (hrs)]],"mins","")</f>
        <v>1.5</v>
      </c>
      <c r="AB1009" s="41" t="str">
        <f t="shared" si="256"/>
        <v>1.5</v>
      </c>
    </row>
    <row r="1010" spans="1:28" ht="22.2" customHeight="1" x14ac:dyDescent="0.25">
      <c r="A1010" s="11" t="s">
        <v>2405</v>
      </c>
      <c r="B1010" s="11" t="s">
        <v>3825</v>
      </c>
      <c r="C1010" s="11" t="s">
        <v>2406</v>
      </c>
      <c r="D1010" s="11" t="s">
        <v>69</v>
      </c>
      <c r="E1010" s="11" t="s">
        <v>64</v>
      </c>
      <c r="F1010" s="12">
        <f>32</f>
        <v>32</v>
      </c>
      <c r="G1010" s="13" t="s">
        <v>569</v>
      </c>
      <c r="H1010" s="11" t="s">
        <v>18</v>
      </c>
      <c r="I1010" s="11" t="s">
        <v>19</v>
      </c>
      <c r="J1010" s="14">
        <v>0.72</v>
      </c>
      <c r="K1010" s="11" t="s">
        <v>50</v>
      </c>
      <c r="L1010" s="11" t="s">
        <v>27</v>
      </c>
      <c r="M1010" s="11">
        <v>5</v>
      </c>
      <c r="N1010" s="15">
        <v>44672</v>
      </c>
      <c r="O1010" s="16" t="s">
        <v>4815</v>
      </c>
      <c r="P1010" s="16" t="s">
        <v>5023</v>
      </c>
      <c r="Q1010" s="16" t="s">
        <v>5024</v>
      </c>
      <c r="R1010" s="16" t="s">
        <v>5082</v>
      </c>
      <c r="S1010" s="16" t="s">
        <v>4969</v>
      </c>
      <c r="T1010" s="16"/>
      <c r="U1010" s="16"/>
      <c r="V1010" s="16">
        <f>VALUE(SUBSTITUTE(Table2[[#This Row],[Progress (%)]],"%",""))</f>
        <v>0.72</v>
      </c>
      <c r="W1010" s="28">
        <f>IF(Table2[[#This Row],[Progress]]&lt;1,Table2[[#This Row],[Progress]]*100,Table2[[#This Row],[Progress]])</f>
        <v>72</v>
      </c>
      <c r="X1010" s="28" t="str">
        <f>Table2[[#This Row],[Column8]]&amp;"%"</f>
        <v>72%</v>
      </c>
      <c r="Y1010" s="16">
        <f t="shared" si="244"/>
        <v>6</v>
      </c>
      <c r="Z10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10" s="11" t="str">
        <f>SUBSTITUTE(Table2[[#This Row],[Time_Spent (hrs)]],"minutes","")</f>
        <v xml:space="preserve">120 </v>
      </c>
      <c r="AB1010" s="41">
        <f>AA1010/60</f>
        <v>2</v>
      </c>
    </row>
    <row r="1011" spans="1:28" ht="22.2" customHeight="1" x14ac:dyDescent="0.25">
      <c r="A1011" s="11" t="s">
        <v>2407</v>
      </c>
      <c r="B1011" s="11" t="s">
        <v>3826</v>
      </c>
      <c r="C1011" s="11" t="s">
        <v>2408</v>
      </c>
      <c r="D1011" s="11" t="s">
        <v>69</v>
      </c>
      <c r="E1011" s="11" t="s">
        <v>23</v>
      </c>
      <c r="F1011" s="18">
        <f>32</f>
        <v>32</v>
      </c>
      <c r="G1011" s="13">
        <v>45871</v>
      </c>
      <c r="H1011" s="11" t="s">
        <v>111</v>
      </c>
      <c r="I1011" s="11" t="s">
        <v>98</v>
      </c>
      <c r="J1011" s="14">
        <v>0.76</v>
      </c>
      <c r="K1011" s="11" t="s">
        <v>38</v>
      </c>
      <c r="L1011" s="11" t="s">
        <v>27</v>
      </c>
      <c r="M1011" s="11">
        <v>3</v>
      </c>
      <c r="N1011" s="15">
        <v>45696</v>
      </c>
      <c r="O1011" s="16" t="s">
        <v>4432</v>
      </c>
      <c r="P1011" s="16"/>
      <c r="Q1011" s="16"/>
      <c r="R1011" s="16"/>
      <c r="S1011" s="16"/>
      <c r="T1011" s="16"/>
      <c r="U1011" s="16"/>
      <c r="V1011" s="16">
        <f>VALUE(SUBSTITUTE(Table2[[#This Row],[Progress (%)]],"%",""))</f>
        <v>0.76</v>
      </c>
      <c r="W1011" s="28">
        <f>IF(Table2[[#This Row],[Progress]]&lt;1,Table2[[#This Row],[Progress]]*100,Table2[[#This Row],[Progress]])</f>
        <v>76</v>
      </c>
      <c r="X1011" s="28" t="str">
        <f>Table2[[#This Row],[Column8]]&amp;"%"</f>
        <v>76%</v>
      </c>
      <c r="Y1011" s="16">
        <f t="shared" si="244"/>
        <v>2</v>
      </c>
      <c r="Z10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11" s="11" t="str">
        <f>SUBSTITUTE(Table2[[#This Row],[Time_Spent (hrs)]],"hour","")</f>
        <v xml:space="preserve">1 </v>
      </c>
      <c r="AB1011" s="41" t="str">
        <f t="shared" ref="AB1011:AB1012" si="257">AA1011</f>
        <v xml:space="preserve">1 </v>
      </c>
    </row>
    <row r="1012" spans="1:28" ht="22.2" customHeight="1" x14ac:dyDescent="0.25">
      <c r="A1012" s="11" t="s">
        <v>2409</v>
      </c>
      <c r="B1012" s="11" t="s">
        <v>3827</v>
      </c>
      <c r="C1012" s="11" t="s">
        <v>2410</v>
      </c>
      <c r="D1012" s="11" t="s">
        <v>16</v>
      </c>
      <c r="E1012" s="11" t="s">
        <v>41</v>
      </c>
      <c r="F1012" s="12">
        <f>32</f>
        <v>32</v>
      </c>
      <c r="G1012" s="13" t="s">
        <v>441</v>
      </c>
      <c r="H1012" s="11" t="s">
        <v>66</v>
      </c>
      <c r="I1012" s="11" t="s">
        <v>26</v>
      </c>
      <c r="J1012" s="14">
        <v>0.87</v>
      </c>
      <c r="K1012" s="11">
        <v>2</v>
      </c>
      <c r="L1012" s="11" t="s">
        <v>27</v>
      </c>
      <c r="M1012" s="11">
        <v>2</v>
      </c>
      <c r="N1012" s="15">
        <v>45156</v>
      </c>
      <c r="O1012" s="16" t="s">
        <v>4422</v>
      </c>
      <c r="P1012" s="16" t="s">
        <v>4423</v>
      </c>
      <c r="Q1012" s="16" t="s">
        <v>4214</v>
      </c>
      <c r="R1012" s="16" t="s">
        <v>4215</v>
      </c>
      <c r="S1012" s="16"/>
      <c r="T1012" s="16"/>
      <c r="U1012" s="16"/>
      <c r="V1012" s="16">
        <f>VALUE(SUBSTITUTE(Table2[[#This Row],[Progress (%)]],"%",""))</f>
        <v>0.87</v>
      </c>
      <c r="W1012" s="28">
        <f>IF(Table2[[#This Row],[Progress]]&lt;1,Table2[[#This Row],[Progress]]*100,Table2[[#This Row],[Progress]])</f>
        <v>87</v>
      </c>
      <c r="X1012" s="28" t="str">
        <f>Table2[[#This Row],[Column8]]&amp;"%"</f>
        <v>87%</v>
      </c>
      <c r="Y1012" s="16">
        <f t="shared" si="244"/>
        <v>5</v>
      </c>
      <c r="Z10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12" s="11" t="str">
        <f>SUBSTITUTE(Table2[[#This Row],[Time_Spent (hrs)]],"mins","")</f>
        <v>2</v>
      </c>
      <c r="AB1012" s="41" t="str">
        <f t="shared" si="257"/>
        <v>2</v>
      </c>
    </row>
    <row r="1013" spans="1:28" ht="22.2" customHeight="1" x14ac:dyDescent="0.25">
      <c r="A1013" s="11" t="s">
        <v>2411</v>
      </c>
      <c r="B1013" s="11" t="s">
        <v>3828</v>
      </c>
      <c r="C1013" s="11" t="s">
        <v>2412</v>
      </c>
      <c r="D1013" s="11" t="s">
        <v>69</v>
      </c>
      <c r="E1013" s="11" t="s">
        <v>64</v>
      </c>
      <c r="F1013" s="18">
        <f>32</f>
        <v>32</v>
      </c>
      <c r="G1013" s="13" t="s">
        <v>1313</v>
      </c>
      <c r="H1013" s="11" t="s">
        <v>42</v>
      </c>
      <c r="I1013" s="11" t="s">
        <v>32</v>
      </c>
      <c r="J1013" s="14">
        <v>0.85</v>
      </c>
      <c r="K1013" s="11" t="s">
        <v>50</v>
      </c>
      <c r="L1013" s="11" t="s">
        <v>33</v>
      </c>
      <c r="M1013" s="11">
        <v>5</v>
      </c>
      <c r="N1013" s="15">
        <v>45003</v>
      </c>
      <c r="O1013" s="16" t="s">
        <v>4667</v>
      </c>
      <c r="P1013" s="16" t="s">
        <v>4909</v>
      </c>
      <c r="Q1013" s="16" t="s">
        <v>5083</v>
      </c>
      <c r="R1013" s="16" t="s">
        <v>5084</v>
      </c>
      <c r="S1013" s="16" t="s">
        <v>5085</v>
      </c>
      <c r="T1013" s="16" t="s">
        <v>4897</v>
      </c>
      <c r="U1013" s="16"/>
      <c r="V1013" s="16">
        <f>VALUE(SUBSTITUTE(Table2[[#This Row],[Progress (%)]],"%",""))</f>
        <v>0.85</v>
      </c>
      <c r="W1013" s="28">
        <f>IF(Table2[[#This Row],[Progress]]&lt;1,Table2[[#This Row],[Progress]]*100,Table2[[#This Row],[Progress]])</f>
        <v>85</v>
      </c>
      <c r="X1013" s="28" t="str">
        <f>Table2[[#This Row],[Column8]]&amp;"%"</f>
        <v>85%</v>
      </c>
      <c r="Y1013" s="16">
        <f t="shared" si="244"/>
        <v>7</v>
      </c>
      <c r="Z10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13" s="11" t="str">
        <f>SUBSTITUTE(Table2[[#This Row],[Time_Spent (hrs)]],"minutes","")</f>
        <v xml:space="preserve">120 </v>
      </c>
      <c r="AB1013" s="41">
        <f t="shared" ref="AB1013:AB1014" si="258">AA1013/60</f>
        <v>2</v>
      </c>
    </row>
    <row r="1014" spans="1:28" ht="22.2" customHeight="1" x14ac:dyDescent="0.25">
      <c r="A1014" s="11" t="s">
        <v>2413</v>
      </c>
      <c r="B1014" s="11" t="s">
        <v>3829</v>
      </c>
      <c r="C1014" s="11" t="s">
        <v>2414</v>
      </c>
      <c r="D1014" s="11" t="s">
        <v>16</v>
      </c>
      <c r="E1014" s="11" t="s">
        <v>23</v>
      </c>
      <c r="F1014" s="12">
        <f>32</f>
        <v>32</v>
      </c>
      <c r="G1014" s="13">
        <v>44993</v>
      </c>
      <c r="H1014" s="11" t="s">
        <v>198</v>
      </c>
      <c r="I1014" s="11" t="s">
        <v>19</v>
      </c>
      <c r="J1014" s="14">
        <v>0.84</v>
      </c>
      <c r="K1014" s="11" t="s">
        <v>50</v>
      </c>
      <c r="L1014" s="11" t="s">
        <v>27</v>
      </c>
      <c r="M1014" s="17"/>
      <c r="N1014" s="19">
        <v>44993</v>
      </c>
      <c r="O1014" s="16"/>
      <c r="P1014" s="16"/>
      <c r="Q1014" s="16"/>
      <c r="R1014" s="16"/>
      <c r="S1014" s="16"/>
      <c r="T1014" s="16"/>
      <c r="U1014" s="16"/>
      <c r="V1014" s="16">
        <f>VALUE(SUBSTITUTE(Table2[[#This Row],[Progress (%)]],"%",""))</f>
        <v>0.84</v>
      </c>
      <c r="W1014" s="28">
        <f>IF(Table2[[#This Row],[Progress]]&lt;1,Table2[[#This Row],[Progress]]*100,Table2[[#This Row],[Progress]])</f>
        <v>84</v>
      </c>
      <c r="X1014" s="28" t="str">
        <f>Table2[[#This Row],[Column8]]&amp;"%"</f>
        <v>84%</v>
      </c>
      <c r="Y1014" s="16">
        <f t="shared" si="244"/>
        <v>1</v>
      </c>
      <c r="Z10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14" s="11" t="str">
        <f>SUBSTITUTE(Table2[[#This Row],[Time_Spent (hrs)]],"minutes","")</f>
        <v xml:space="preserve">120 </v>
      </c>
      <c r="AB1014" s="41">
        <f t="shared" si="258"/>
        <v>2</v>
      </c>
    </row>
    <row r="1015" spans="1:28" ht="22.2" customHeight="1" x14ac:dyDescent="0.25">
      <c r="A1015" s="11" t="s">
        <v>2415</v>
      </c>
      <c r="B1015" s="11" t="s">
        <v>3830</v>
      </c>
      <c r="C1015" s="11" t="s">
        <v>2416</v>
      </c>
      <c r="D1015" s="11" t="s">
        <v>69</v>
      </c>
      <c r="E1015" s="11" t="s">
        <v>56</v>
      </c>
      <c r="F1015" s="18">
        <f>32</f>
        <v>32</v>
      </c>
      <c r="G1015" s="13" t="s">
        <v>884</v>
      </c>
      <c r="H1015" s="11" t="s">
        <v>53</v>
      </c>
      <c r="I1015" s="11" t="s">
        <v>26</v>
      </c>
      <c r="J1015" s="14">
        <v>0.56999999999999995</v>
      </c>
      <c r="K1015" s="11">
        <v>2</v>
      </c>
      <c r="L1015" s="11" t="s">
        <v>27</v>
      </c>
      <c r="M1015" s="11">
        <v>6</v>
      </c>
      <c r="N1015" s="15">
        <v>44879</v>
      </c>
      <c r="O1015" s="16" t="s">
        <v>4738</v>
      </c>
      <c r="P1015" s="16" t="s">
        <v>4739</v>
      </c>
      <c r="Q1015" s="16" t="s">
        <v>4889</v>
      </c>
      <c r="R1015" s="16"/>
      <c r="S1015" s="16"/>
      <c r="T1015" s="16"/>
      <c r="U1015" s="16"/>
      <c r="V1015" s="16">
        <f>VALUE(SUBSTITUTE(Table2[[#This Row],[Progress (%)]],"%",""))</f>
        <v>0.56999999999999995</v>
      </c>
      <c r="W1015" s="28">
        <f>IF(Table2[[#This Row],[Progress]]&lt;1,Table2[[#This Row],[Progress]]*100,Table2[[#This Row],[Progress]])</f>
        <v>56.999999999999993</v>
      </c>
      <c r="X1015" s="28" t="str">
        <f>Table2[[#This Row],[Column8]]&amp;"%"</f>
        <v>57%</v>
      </c>
      <c r="Y1015" s="16">
        <f t="shared" si="244"/>
        <v>4</v>
      </c>
      <c r="Z10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15" s="11" t="str">
        <f>SUBSTITUTE(Table2[[#This Row],[Time_Spent (hrs)]],"mins","")</f>
        <v>2</v>
      </c>
      <c r="AB1015" s="41" t="str">
        <f>AA1015</f>
        <v>2</v>
      </c>
    </row>
    <row r="1016" spans="1:28" ht="22.2" customHeight="1" x14ac:dyDescent="0.25">
      <c r="A1016" s="11" t="s">
        <v>2417</v>
      </c>
      <c r="B1016" s="11" t="s">
        <v>3831</v>
      </c>
      <c r="C1016" s="11" t="s">
        <v>2418</v>
      </c>
      <c r="D1016" s="11" t="s">
        <v>69</v>
      </c>
      <c r="E1016" s="11" t="s">
        <v>23</v>
      </c>
      <c r="F1016" s="12">
        <v>34</v>
      </c>
      <c r="G1016" s="13" t="s">
        <v>2419</v>
      </c>
      <c r="H1016" s="11" t="s">
        <v>104</v>
      </c>
      <c r="I1016" s="11" t="s">
        <v>47</v>
      </c>
      <c r="J1016" s="14">
        <v>0.49</v>
      </c>
      <c r="K1016" s="11">
        <v>45</v>
      </c>
      <c r="L1016" s="11" t="s">
        <v>27</v>
      </c>
      <c r="M1016" s="11">
        <v>3</v>
      </c>
      <c r="N1016" s="15">
        <v>45465</v>
      </c>
      <c r="O1016" s="16" t="s">
        <v>5086</v>
      </c>
      <c r="P1016" s="16" t="s">
        <v>5087</v>
      </c>
      <c r="Q1016" s="16" t="s">
        <v>5061</v>
      </c>
      <c r="R1016" s="16" t="s">
        <v>5062</v>
      </c>
      <c r="S1016" s="16" t="s">
        <v>4830</v>
      </c>
      <c r="T1016" s="16"/>
      <c r="U1016" s="16"/>
      <c r="V1016" s="16">
        <f>VALUE(SUBSTITUTE(Table2[[#This Row],[Progress (%)]],"%",""))</f>
        <v>0.49</v>
      </c>
      <c r="W1016" s="28">
        <f>IF(Table2[[#This Row],[Progress]]&lt;1,Table2[[#This Row],[Progress]]*100,Table2[[#This Row],[Progress]])</f>
        <v>49</v>
      </c>
      <c r="X1016" s="28" t="str">
        <f>Table2[[#This Row],[Column8]]&amp;"%"</f>
        <v>49%</v>
      </c>
      <c r="Y1016" s="16">
        <f t="shared" si="244"/>
        <v>6</v>
      </c>
      <c r="Z10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16" s="11" t="str">
        <f>SUBSTITUTE(Table2[[#This Row],[Time_Spent (hrs)]],"mins","")</f>
        <v>45</v>
      </c>
      <c r="AB1016" s="41">
        <f>AA1016/60</f>
        <v>0.75</v>
      </c>
    </row>
    <row r="1017" spans="1:28" ht="22.2" customHeight="1" x14ac:dyDescent="0.25">
      <c r="A1017" s="11" t="s">
        <v>2420</v>
      </c>
      <c r="B1017" s="11" t="s">
        <v>3832</v>
      </c>
      <c r="C1017" s="11" t="s">
        <v>2421</v>
      </c>
      <c r="D1017" s="11" t="s">
        <v>69</v>
      </c>
      <c r="E1017" s="11" t="s">
        <v>64</v>
      </c>
      <c r="F1017" s="12">
        <f>32</f>
        <v>32</v>
      </c>
      <c r="G1017" s="13" t="s">
        <v>2422</v>
      </c>
      <c r="H1017" s="11" t="s">
        <v>57</v>
      </c>
      <c r="I1017" s="11" t="s">
        <v>32</v>
      </c>
      <c r="J1017" s="14">
        <v>0.06</v>
      </c>
      <c r="K1017" s="11" t="s">
        <v>38</v>
      </c>
      <c r="L1017" s="11" t="s">
        <v>33</v>
      </c>
      <c r="M1017" s="11">
        <v>5</v>
      </c>
      <c r="N1017" s="15">
        <v>45256</v>
      </c>
      <c r="O1017" s="16" t="s">
        <v>4854</v>
      </c>
      <c r="P1017" s="16" t="s">
        <v>4855</v>
      </c>
      <c r="Q1017" s="16"/>
      <c r="R1017" s="16"/>
      <c r="S1017" s="16"/>
      <c r="T1017" s="16"/>
      <c r="U1017" s="16"/>
      <c r="V1017" s="16">
        <f>VALUE(SUBSTITUTE(Table2[[#This Row],[Progress (%)]],"%",""))</f>
        <v>0.06</v>
      </c>
      <c r="W1017" s="28">
        <f>IF(Table2[[#This Row],[Progress]]&lt;1,Table2[[#This Row],[Progress]]*100,Table2[[#This Row],[Progress]])</f>
        <v>6</v>
      </c>
      <c r="X1017" s="28" t="str">
        <f>Table2[[#This Row],[Column8]]&amp;"%"</f>
        <v>6%</v>
      </c>
      <c r="Y1017" s="16">
        <f t="shared" si="244"/>
        <v>3</v>
      </c>
      <c r="Z10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17" s="11" t="str">
        <f>SUBSTITUTE(Table2[[#This Row],[Time_Spent (hrs)]],"hour","")</f>
        <v xml:space="preserve">1 </v>
      </c>
      <c r="AB1017" s="41" t="str">
        <f>AA1017</f>
        <v xml:space="preserve">1 </v>
      </c>
    </row>
    <row r="1018" spans="1:28" ht="22.2" customHeight="1" x14ac:dyDescent="0.25">
      <c r="A1018" s="11" t="s">
        <v>2423</v>
      </c>
      <c r="B1018" s="11" t="s">
        <v>3833</v>
      </c>
      <c r="C1018" s="11" t="s">
        <v>2424</v>
      </c>
      <c r="D1018" s="11" t="s">
        <v>69</v>
      </c>
      <c r="E1018" s="11" t="s">
        <v>64</v>
      </c>
      <c r="F1018" s="18">
        <f>32</f>
        <v>32</v>
      </c>
      <c r="G1018" s="13" t="s">
        <v>1132</v>
      </c>
      <c r="H1018" s="11" t="s">
        <v>79</v>
      </c>
      <c r="I1018" s="11" t="s">
        <v>47</v>
      </c>
      <c r="J1018" s="14">
        <v>0.89</v>
      </c>
      <c r="K1018" s="11">
        <v>45</v>
      </c>
      <c r="L1018" s="11" t="s">
        <v>33</v>
      </c>
      <c r="M1018" s="11">
        <v>1</v>
      </c>
      <c r="N1018" s="15">
        <v>45288</v>
      </c>
      <c r="O1018" s="16" t="s">
        <v>4168</v>
      </c>
      <c r="P1018" s="16" t="s">
        <v>4169</v>
      </c>
      <c r="Q1018" s="16"/>
      <c r="R1018" s="16"/>
      <c r="S1018" s="16"/>
      <c r="T1018" s="16"/>
      <c r="U1018" s="16"/>
      <c r="V1018" s="16">
        <f>VALUE(SUBSTITUTE(Table2[[#This Row],[Progress (%)]],"%",""))</f>
        <v>0.89</v>
      </c>
      <c r="W1018" s="28">
        <f>IF(Table2[[#This Row],[Progress]]&lt;1,Table2[[#This Row],[Progress]]*100,Table2[[#This Row],[Progress]])</f>
        <v>89</v>
      </c>
      <c r="X1018" s="28" t="str">
        <f>Table2[[#This Row],[Column8]]&amp;"%"</f>
        <v>89%</v>
      </c>
      <c r="Y1018" s="16">
        <f t="shared" si="244"/>
        <v>3</v>
      </c>
      <c r="Z10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18" s="11" t="str">
        <f>SUBSTITUTE(Table2[[#This Row],[Time_Spent (hrs)]],"mins","")</f>
        <v>45</v>
      </c>
      <c r="AB1018" s="41">
        <f>AA1018/60</f>
        <v>0.75</v>
      </c>
    </row>
    <row r="1019" spans="1:28" ht="22.2" customHeight="1" x14ac:dyDescent="0.25">
      <c r="A1019" s="11" t="s">
        <v>2425</v>
      </c>
      <c r="B1019" s="11" t="s">
        <v>3834</v>
      </c>
      <c r="C1019" s="11" t="s">
        <v>2426</v>
      </c>
      <c r="D1019" s="11" t="s">
        <v>16</v>
      </c>
      <c r="E1019" s="11" t="s">
        <v>23</v>
      </c>
      <c r="F1019" s="18">
        <f>32</f>
        <v>32</v>
      </c>
      <c r="G1019" s="13">
        <v>45356</v>
      </c>
      <c r="H1019" s="11" t="s">
        <v>104</v>
      </c>
      <c r="I1019" s="11" t="s">
        <v>47</v>
      </c>
      <c r="J1019" s="14">
        <v>0.26</v>
      </c>
      <c r="K1019" s="11">
        <v>1.5</v>
      </c>
      <c r="L1019" s="11" t="s">
        <v>27</v>
      </c>
      <c r="M1019" s="17"/>
      <c r="N1019" s="19">
        <v>45356</v>
      </c>
      <c r="O1019" s="16"/>
      <c r="P1019" s="16"/>
      <c r="Q1019" s="16"/>
      <c r="R1019" s="16"/>
      <c r="S1019" s="16"/>
      <c r="T1019" s="16"/>
      <c r="U1019" s="16"/>
      <c r="V1019" s="16">
        <f>VALUE(SUBSTITUTE(Table2[[#This Row],[Progress (%)]],"%",""))</f>
        <v>0.26</v>
      </c>
      <c r="W1019" s="28">
        <f>IF(Table2[[#This Row],[Progress]]&lt;1,Table2[[#This Row],[Progress]]*100,Table2[[#This Row],[Progress]])</f>
        <v>26</v>
      </c>
      <c r="X1019" s="28" t="str">
        <f>Table2[[#This Row],[Column8]]&amp;"%"</f>
        <v>26%</v>
      </c>
      <c r="Y1019" s="16">
        <f t="shared" si="244"/>
        <v>1</v>
      </c>
      <c r="Z10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19" s="11" t="str">
        <f>SUBSTITUTE(Table2[[#This Row],[Time_Spent (hrs)]],"mins","")</f>
        <v>1.5</v>
      </c>
      <c r="AB1019" s="41" t="str">
        <f>AA1019</f>
        <v>1.5</v>
      </c>
    </row>
    <row r="1020" spans="1:28" ht="22.2" customHeight="1" x14ac:dyDescent="0.25">
      <c r="A1020" s="11" t="s">
        <v>2427</v>
      </c>
      <c r="B1020" s="11" t="s">
        <v>3835</v>
      </c>
      <c r="C1020" s="11" t="s">
        <v>2428</v>
      </c>
      <c r="D1020" s="11" t="s">
        <v>69</v>
      </c>
      <c r="E1020" s="11" t="s">
        <v>64</v>
      </c>
      <c r="F1020" s="12">
        <f>32</f>
        <v>32</v>
      </c>
      <c r="G1020" s="13" t="s">
        <v>2429</v>
      </c>
      <c r="H1020" s="11" t="s">
        <v>104</v>
      </c>
      <c r="I1020" s="11" t="s">
        <v>47</v>
      </c>
      <c r="J1020" s="14">
        <v>0.79</v>
      </c>
      <c r="K1020" s="11" t="s">
        <v>20</v>
      </c>
      <c r="L1020" s="11" t="s">
        <v>33</v>
      </c>
      <c r="M1020" s="17"/>
      <c r="N1020" s="15">
        <v>45502</v>
      </c>
      <c r="O1020" s="16" t="s">
        <v>4045</v>
      </c>
      <c r="P1020" s="16" t="s">
        <v>4046</v>
      </c>
      <c r="Q1020" s="16"/>
      <c r="R1020" s="16"/>
      <c r="S1020" s="16"/>
      <c r="T1020" s="16"/>
      <c r="U1020" s="16"/>
      <c r="V1020" s="16">
        <f>VALUE(SUBSTITUTE(Table2[[#This Row],[Progress (%)]],"%",""))</f>
        <v>0.79</v>
      </c>
      <c r="W1020" s="28">
        <f>IF(Table2[[#This Row],[Progress]]&lt;1,Table2[[#This Row],[Progress]]*100,Table2[[#This Row],[Progress]])</f>
        <v>79</v>
      </c>
      <c r="X1020" s="28" t="str">
        <f>Table2[[#This Row],[Column8]]&amp;"%"</f>
        <v>79%</v>
      </c>
      <c r="Y1020" s="16">
        <f t="shared" si="244"/>
        <v>3</v>
      </c>
      <c r="Z10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20" s="11" t="str">
        <f>SUBSTITUTE(Table2[[#This Row],[Time_Spent (hrs)]],"mins","")</f>
        <v xml:space="preserve">90 </v>
      </c>
      <c r="AB1020" s="41">
        <f t="shared" ref="AB1020:AB1021" si="259">AA1020/60</f>
        <v>1.5</v>
      </c>
    </row>
    <row r="1021" spans="1:28" ht="22.2" customHeight="1" x14ac:dyDescent="0.25">
      <c r="A1021" s="11" t="s">
        <v>2430</v>
      </c>
      <c r="B1021" s="11" t="s">
        <v>3836</v>
      </c>
      <c r="C1021" s="11" t="s">
        <v>2431</v>
      </c>
      <c r="D1021" s="11" t="s">
        <v>69</v>
      </c>
      <c r="E1021" s="11" t="s">
        <v>56</v>
      </c>
      <c r="F1021" s="12">
        <f>32</f>
        <v>32</v>
      </c>
      <c r="G1021" s="13" t="s">
        <v>805</v>
      </c>
      <c r="H1021" s="11" t="s">
        <v>198</v>
      </c>
      <c r="I1021" s="11" t="s">
        <v>19</v>
      </c>
      <c r="J1021" s="14">
        <v>0.24</v>
      </c>
      <c r="K1021" s="11" t="s">
        <v>50</v>
      </c>
      <c r="L1021" s="11" t="s">
        <v>33</v>
      </c>
      <c r="M1021" s="11">
        <v>6</v>
      </c>
      <c r="N1021" s="15">
        <v>45517</v>
      </c>
      <c r="O1021" s="16" t="s">
        <v>4331</v>
      </c>
      <c r="P1021" s="16" t="s">
        <v>4332</v>
      </c>
      <c r="Q1021" s="16" t="s">
        <v>4333</v>
      </c>
      <c r="R1021" s="16" t="s">
        <v>4334</v>
      </c>
      <c r="S1021" s="16" t="s">
        <v>4335</v>
      </c>
      <c r="T1021" s="16" t="s">
        <v>4287</v>
      </c>
      <c r="U1021" s="16"/>
      <c r="V1021" s="16">
        <f>VALUE(SUBSTITUTE(Table2[[#This Row],[Progress (%)]],"%",""))</f>
        <v>0.24</v>
      </c>
      <c r="W1021" s="28">
        <f>IF(Table2[[#This Row],[Progress]]&lt;1,Table2[[#This Row],[Progress]]*100,Table2[[#This Row],[Progress]])</f>
        <v>24</v>
      </c>
      <c r="X1021" s="28" t="str">
        <f>Table2[[#This Row],[Column8]]&amp;"%"</f>
        <v>24%</v>
      </c>
      <c r="Y1021" s="16">
        <f t="shared" si="244"/>
        <v>7</v>
      </c>
      <c r="Z10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21" s="11" t="str">
        <f>SUBSTITUTE(Table2[[#This Row],[Time_Spent (hrs)]],"minutes","")</f>
        <v xml:space="preserve">120 </v>
      </c>
      <c r="AB1021" s="41">
        <f t="shared" si="259"/>
        <v>2</v>
      </c>
    </row>
    <row r="1022" spans="1:28" ht="22.2" customHeight="1" x14ac:dyDescent="0.25">
      <c r="A1022" s="11" t="s">
        <v>2432</v>
      </c>
      <c r="B1022" s="11" t="s">
        <v>3837</v>
      </c>
      <c r="C1022" s="11" t="s">
        <v>2433</v>
      </c>
      <c r="D1022" s="11" t="s">
        <v>69</v>
      </c>
      <c r="E1022" s="11" t="s">
        <v>56</v>
      </c>
      <c r="F1022" s="12">
        <f>32</f>
        <v>32</v>
      </c>
      <c r="G1022" s="13">
        <v>45298</v>
      </c>
      <c r="H1022" s="11" t="s">
        <v>156</v>
      </c>
      <c r="I1022" s="11" t="s">
        <v>98</v>
      </c>
      <c r="J1022" s="14">
        <v>0.62</v>
      </c>
      <c r="K1022" s="11">
        <v>1.5</v>
      </c>
      <c r="L1022" s="11" t="s">
        <v>27</v>
      </c>
      <c r="M1022" s="11">
        <v>1</v>
      </c>
      <c r="N1022" s="15">
        <v>45474</v>
      </c>
      <c r="O1022" s="16" t="s">
        <v>4807</v>
      </c>
      <c r="P1022" s="16"/>
      <c r="Q1022" s="16"/>
      <c r="R1022" s="16"/>
      <c r="S1022" s="16"/>
      <c r="T1022" s="16"/>
      <c r="U1022" s="16"/>
      <c r="V1022" s="16">
        <f>VALUE(SUBSTITUTE(Table2[[#This Row],[Progress (%)]],"%",""))</f>
        <v>0.62</v>
      </c>
      <c r="W1022" s="28">
        <f>IF(Table2[[#This Row],[Progress]]&lt;1,Table2[[#This Row],[Progress]]*100,Table2[[#This Row],[Progress]])</f>
        <v>62</v>
      </c>
      <c r="X1022" s="28" t="str">
        <f>Table2[[#This Row],[Column8]]&amp;"%"</f>
        <v>62%</v>
      </c>
      <c r="Y1022" s="16">
        <f t="shared" si="244"/>
        <v>2</v>
      </c>
      <c r="Z10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22" s="11" t="str">
        <f>SUBSTITUTE(Table2[[#This Row],[Time_Spent (hrs)]],"mins","")</f>
        <v>1.5</v>
      </c>
      <c r="AB1022" s="41" t="str">
        <f>AA1022</f>
        <v>1.5</v>
      </c>
    </row>
    <row r="1023" spans="1:28" ht="22.2" customHeight="1" x14ac:dyDescent="0.25">
      <c r="A1023" s="11" t="s">
        <v>2434</v>
      </c>
      <c r="B1023" s="11" t="s">
        <v>3838</v>
      </c>
      <c r="C1023" s="11" t="s">
        <v>2435</v>
      </c>
      <c r="D1023" s="11" t="s">
        <v>69</v>
      </c>
      <c r="E1023" s="11" t="s">
        <v>23</v>
      </c>
      <c r="F1023" s="18">
        <f>32</f>
        <v>32</v>
      </c>
      <c r="G1023" s="13">
        <v>45180</v>
      </c>
      <c r="H1023" s="11" t="s">
        <v>31</v>
      </c>
      <c r="I1023" s="11" t="s">
        <v>32</v>
      </c>
      <c r="J1023" s="14">
        <v>0.25</v>
      </c>
      <c r="K1023" s="11" t="s">
        <v>50</v>
      </c>
      <c r="L1023" s="11" t="s">
        <v>27</v>
      </c>
      <c r="M1023" s="11">
        <v>1</v>
      </c>
      <c r="N1023" s="15">
        <v>45239</v>
      </c>
      <c r="O1023" s="16" t="s">
        <v>4086</v>
      </c>
      <c r="P1023" s="16"/>
      <c r="Q1023" s="16"/>
      <c r="R1023" s="16"/>
      <c r="S1023" s="16"/>
      <c r="T1023" s="16"/>
      <c r="U1023" s="16"/>
      <c r="V1023" s="16">
        <f>VALUE(SUBSTITUTE(Table2[[#This Row],[Progress (%)]],"%",""))</f>
        <v>0.25</v>
      </c>
      <c r="W1023" s="28">
        <f>IF(Table2[[#This Row],[Progress]]&lt;1,Table2[[#This Row],[Progress]]*100,Table2[[#This Row],[Progress]])</f>
        <v>25</v>
      </c>
      <c r="X1023" s="28" t="str">
        <f>Table2[[#This Row],[Column8]]&amp;"%"</f>
        <v>25%</v>
      </c>
      <c r="Y1023" s="16">
        <f t="shared" si="244"/>
        <v>2</v>
      </c>
      <c r="Z10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23" s="11" t="str">
        <f>SUBSTITUTE(Table2[[#This Row],[Time_Spent (hrs)]],"minutes","")</f>
        <v xml:space="preserve">120 </v>
      </c>
      <c r="AB1023" s="41">
        <f t="shared" ref="AB1023:AB1024" si="260">AA1023/60</f>
        <v>2</v>
      </c>
    </row>
    <row r="1024" spans="1:28" ht="22.2" customHeight="1" x14ac:dyDescent="0.25">
      <c r="A1024" s="11" t="s">
        <v>2436</v>
      </c>
      <c r="B1024" s="11" t="s">
        <v>3839</v>
      </c>
      <c r="C1024" s="11" t="s">
        <v>2437</v>
      </c>
      <c r="D1024" s="11" t="s">
        <v>16</v>
      </c>
      <c r="E1024" s="11" t="s">
        <v>41</v>
      </c>
      <c r="F1024" s="12">
        <v>41</v>
      </c>
      <c r="G1024" s="13">
        <v>44997</v>
      </c>
      <c r="H1024" s="11" t="s">
        <v>156</v>
      </c>
      <c r="I1024" s="11" t="s">
        <v>98</v>
      </c>
      <c r="J1024" s="14">
        <v>0.88</v>
      </c>
      <c r="K1024" s="11" t="s">
        <v>20</v>
      </c>
      <c r="L1024" s="11" t="s">
        <v>27</v>
      </c>
      <c r="M1024" s="11">
        <v>6</v>
      </c>
      <c r="N1024" s="15">
        <v>45263</v>
      </c>
      <c r="O1024" s="16" t="s">
        <v>4855</v>
      </c>
      <c r="P1024" s="16" t="s">
        <v>4856</v>
      </c>
      <c r="Q1024" s="16" t="s">
        <v>4764</v>
      </c>
      <c r="R1024" s="16" t="s">
        <v>4660</v>
      </c>
      <c r="S1024" s="16" t="s">
        <v>4661</v>
      </c>
      <c r="T1024" s="16" t="s">
        <v>4236</v>
      </c>
      <c r="U1024" s="16"/>
      <c r="V1024" s="16">
        <f>VALUE(SUBSTITUTE(Table2[[#This Row],[Progress (%)]],"%",""))</f>
        <v>0.88</v>
      </c>
      <c r="W1024" s="28">
        <f>IF(Table2[[#This Row],[Progress]]&lt;1,Table2[[#This Row],[Progress]]*100,Table2[[#This Row],[Progress]])</f>
        <v>88</v>
      </c>
      <c r="X1024" s="28" t="str">
        <f>Table2[[#This Row],[Column8]]&amp;"%"</f>
        <v>88%</v>
      </c>
      <c r="Y1024" s="16">
        <f t="shared" si="244"/>
        <v>7</v>
      </c>
      <c r="Z10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024" s="11" t="str">
        <f>SUBSTITUTE(Table2[[#This Row],[Time_Spent (hrs)]],"mins","")</f>
        <v xml:space="preserve">90 </v>
      </c>
      <c r="AB1024" s="41">
        <f t="shared" si="260"/>
        <v>1.5</v>
      </c>
    </row>
    <row r="1025" spans="1:28" ht="22.2" customHeight="1" x14ac:dyDescent="0.25">
      <c r="A1025" s="11" t="s">
        <v>2438</v>
      </c>
      <c r="B1025" s="11" t="s">
        <v>3840</v>
      </c>
      <c r="C1025" s="11" t="s">
        <v>2439</v>
      </c>
      <c r="D1025" s="11" t="s">
        <v>69</v>
      </c>
      <c r="E1025" s="11" t="s">
        <v>41</v>
      </c>
      <c r="F1025" s="18">
        <f>32</f>
        <v>32</v>
      </c>
      <c r="G1025" s="13">
        <v>45024</v>
      </c>
      <c r="H1025" s="11" t="s">
        <v>66</v>
      </c>
      <c r="I1025" s="11" t="s">
        <v>26</v>
      </c>
      <c r="J1025" s="14">
        <v>0.72</v>
      </c>
      <c r="K1025" s="11" t="s">
        <v>38</v>
      </c>
      <c r="L1025" s="11" t="s">
        <v>33</v>
      </c>
      <c r="M1025" s="11">
        <v>1</v>
      </c>
      <c r="N1025" s="15">
        <v>45142</v>
      </c>
      <c r="O1025" s="16" t="s">
        <v>4573</v>
      </c>
      <c r="P1025" s="16" t="s">
        <v>4574</v>
      </c>
      <c r="Q1025" s="16" t="s">
        <v>4422</v>
      </c>
      <c r="R1025" s="16"/>
      <c r="S1025" s="16"/>
      <c r="T1025" s="16"/>
      <c r="U1025" s="16"/>
      <c r="V1025" s="16">
        <f>VALUE(SUBSTITUTE(Table2[[#This Row],[Progress (%)]],"%",""))</f>
        <v>0.72</v>
      </c>
      <c r="W1025" s="28">
        <f>IF(Table2[[#This Row],[Progress]]&lt;1,Table2[[#This Row],[Progress]]*100,Table2[[#This Row],[Progress]])</f>
        <v>72</v>
      </c>
      <c r="X1025" s="28" t="str">
        <f>Table2[[#This Row],[Column8]]&amp;"%"</f>
        <v>72%</v>
      </c>
      <c r="Y1025" s="16">
        <f t="shared" si="244"/>
        <v>4</v>
      </c>
      <c r="Z10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25" s="11" t="str">
        <f>SUBSTITUTE(Table2[[#This Row],[Time_Spent (hrs)]],"hour","")</f>
        <v xml:space="preserve">1 </v>
      </c>
      <c r="AB1025" s="41" t="str">
        <f>AA1025</f>
        <v xml:space="preserve">1 </v>
      </c>
    </row>
    <row r="1026" spans="1:28" ht="22.2" customHeight="1" x14ac:dyDescent="0.25">
      <c r="A1026" s="11" t="s">
        <v>2440</v>
      </c>
      <c r="B1026" s="11" t="s">
        <v>3841</v>
      </c>
      <c r="C1026" s="11" t="s">
        <v>2441</v>
      </c>
      <c r="D1026" s="11" t="s">
        <v>16</v>
      </c>
      <c r="E1026" s="11" t="s">
        <v>41</v>
      </c>
      <c r="F1026" s="18">
        <f>32</f>
        <v>32</v>
      </c>
      <c r="G1026" s="13">
        <v>45058</v>
      </c>
      <c r="H1026" s="11" t="s">
        <v>198</v>
      </c>
      <c r="I1026" s="11" t="s">
        <v>19</v>
      </c>
      <c r="J1026" s="14">
        <v>0.64</v>
      </c>
      <c r="K1026" s="11" t="s">
        <v>20</v>
      </c>
      <c r="L1026" s="11" t="s">
        <v>33</v>
      </c>
      <c r="M1026" s="11">
        <v>1</v>
      </c>
      <c r="N1026" s="15">
        <v>45265</v>
      </c>
      <c r="O1026" s="16" t="s">
        <v>4728</v>
      </c>
      <c r="P1026" s="16" t="s">
        <v>5045</v>
      </c>
      <c r="Q1026" s="16" t="s">
        <v>5046</v>
      </c>
      <c r="R1026" s="16" t="s">
        <v>4913</v>
      </c>
      <c r="S1026" s="16" t="s">
        <v>4485</v>
      </c>
      <c r="T1026" s="16" t="s">
        <v>4420</v>
      </c>
      <c r="U1026" s="16"/>
      <c r="V1026" s="16">
        <f>VALUE(SUBSTITUTE(Table2[[#This Row],[Progress (%)]],"%",""))</f>
        <v>0.64</v>
      </c>
      <c r="W1026" s="28">
        <f>IF(Table2[[#This Row],[Progress]]&lt;1,Table2[[#This Row],[Progress]]*100,Table2[[#This Row],[Progress]])</f>
        <v>64</v>
      </c>
      <c r="X1026" s="28" t="str">
        <f>Table2[[#This Row],[Column8]]&amp;"%"</f>
        <v>64%</v>
      </c>
      <c r="Y1026" s="16">
        <f t="shared" ref="Y1026:Y1089" si="261">COUNTA(N1026:U1026)</f>
        <v>7</v>
      </c>
      <c r="Z10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26" s="11" t="str">
        <f>SUBSTITUTE(Table2[[#This Row],[Time_Spent (hrs)]],"mins","")</f>
        <v xml:space="preserve">90 </v>
      </c>
      <c r="AB1026" s="41">
        <f t="shared" ref="AB1026:AB1028" si="262">AA1026/60</f>
        <v>1.5</v>
      </c>
    </row>
    <row r="1027" spans="1:28" ht="22.2" customHeight="1" x14ac:dyDescent="0.25">
      <c r="A1027" s="11" t="s">
        <v>2442</v>
      </c>
      <c r="B1027" s="11" t="s">
        <v>3842</v>
      </c>
      <c r="C1027" s="11" t="s">
        <v>2443</v>
      </c>
      <c r="D1027" s="11" t="s">
        <v>69</v>
      </c>
      <c r="E1027" s="11" t="s">
        <v>23</v>
      </c>
      <c r="F1027" s="12">
        <v>35</v>
      </c>
      <c r="G1027" s="13" t="s">
        <v>2262</v>
      </c>
      <c r="H1027" s="11" t="s">
        <v>25</v>
      </c>
      <c r="I1027" s="11" t="s">
        <v>26</v>
      </c>
      <c r="J1027" s="14">
        <v>0.7</v>
      </c>
      <c r="K1027" s="11">
        <v>45</v>
      </c>
      <c r="L1027" s="11" t="s">
        <v>33</v>
      </c>
      <c r="M1027" s="11">
        <v>3</v>
      </c>
      <c r="N1027" s="15">
        <v>45166</v>
      </c>
      <c r="O1027" s="16" t="s">
        <v>5006</v>
      </c>
      <c r="P1027" s="16" t="s">
        <v>4697</v>
      </c>
      <c r="Q1027" s="16" t="s">
        <v>4646</v>
      </c>
      <c r="R1027" s="16" t="s">
        <v>4647</v>
      </c>
      <c r="S1027" s="16"/>
      <c r="T1027" s="16"/>
      <c r="U1027" s="16"/>
      <c r="V1027" s="16">
        <f>VALUE(SUBSTITUTE(Table2[[#This Row],[Progress (%)]],"%",""))</f>
        <v>0.7</v>
      </c>
      <c r="W1027" s="28">
        <f>IF(Table2[[#This Row],[Progress]]&lt;1,Table2[[#This Row],[Progress]]*100,Table2[[#This Row],[Progress]])</f>
        <v>70</v>
      </c>
      <c r="X1027" s="28" t="str">
        <f>Table2[[#This Row],[Column8]]&amp;"%"</f>
        <v>70%</v>
      </c>
      <c r="Y1027" s="16">
        <f t="shared" si="261"/>
        <v>5</v>
      </c>
      <c r="Z10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27" s="11" t="str">
        <f>SUBSTITUTE(Table2[[#This Row],[Time_Spent (hrs)]],"mins","")</f>
        <v>45</v>
      </c>
      <c r="AB1027" s="41">
        <f t="shared" si="262"/>
        <v>0.75</v>
      </c>
    </row>
    <row r="1028" spans="1:28" ht="22.2" customHeight="1" x14ac:dyDescent="0.25">
      <c r="A1028" s="11" t="s">
        <v>2444</v>
      </c>
      <c r="B1028" s="11" t="s">
        <v>3843</v>
      </c>
      <c r="C1028" s="11" t="s">
        <v>87</v>
      </c>
      <c r="D1028" s="11" t="s">
        <v>69</v>
      </c>
      <c r="E1028" s="11" t="s">
        <v>56</v>
      </c>
      <c r="F1028" s="12">
        <f>32</f>
        <v>32</v>
      </c>
      <c r="G1028" s="13" t="s">
        <v>814</v>
      </c>
      <c r="H1028" s="11" t="s">
        <v>42</v>
      </c>
      <c r="I1028" s="11" t="s">
        <v>32</v>
      </c>
      <c r="J1028" s="14">
        <v>0.87</v>
      </c>
      <c r="K1028" s="11" t="s">
        <v>20</v>
      </c>
      <c r="L1028" s="11" t="s">
        <v>33</v>
      </c>
      <c r="M1028" s="11">
        <v>2</v>
      </c>
      <c r="N1028" s="15">
        <v>45498</v>
      </c>
      <c r="O1028" s="16"/>
      <c r="P1028" s="16"/>
      <c r="Q1028" s="16"/>
      <c r="R1028" s="16"/>
      <c r="S1028" s="16"/>
      <c r="T1028" s="16"/>
      <c r="U1028" s="16"/>
      <c r="V1028" s="16">
        <f>VALUE(SUBSTITUTE(Table2[[#This Row],[Progress (%)]],"%",""))</f>
        <v>0.87</v>
      </c>
      <c r="W1028" s="28">
        <f>IF(Table2[[#This Row],[Progress]]&lt;1,Table2[[#This Row],[Progress]]*100,Table2[[#This Row],[Progress]])</f>
        <v>87</v>
      </c>
      <c r="X1028" s="28" t="str">
        <f>Table2[[#This Row],[Column8]]&amp;"%"</f>
        <v>87%</v>
      </c>
      <c r="Y1028" s="16">
        <f t="shared" si="261"/>
        <v>1</v>
      </c>
      <c r="Z10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28" s="11" t="str">
        <f>SUBSTITUTE(Table2[[#This Row],[Time_Spent (hrs)]],"mins","")</f>
        <v xml:space="preserve">90 </v>
      </c>
      <c r="AB1028" s="41">
        <f t="shared" si="262"/>
        <v>1.5</v>
      </c>
    </row>
    <row r="1029" spans="1:28" ht="22.2" customHeight="1" x14ac:dyDescent="0.25">
      <c r="A1029" s="11" t="s">
        <v>2445</v>
      </c>
      <c r="B1029" s="11" t="s">
        <v>3844</v>
      </c>
      <c r="C1029" s="11" t="s">
        <v>2446</v>
      </c>
      <c r="D1029" s="11" t="s">
        <v>69</v>
      </c>
      <c r="E1029" s="11" t="s">
        <v>41</v>
      </c>
      <c r="F1029" s="12">
        <v>41</v>
      </c>
      <c r="G1029" s="13" t="s">
        <v>2447</v>
      </c>
      <c r="H1029" s="11" t="s">
        <v>37</v>
      </c>
      <c r="I1029" s="11" t="s">
        <v>19</v>
      </c>
      <c r="J1029" s="14">
        <v>0.6</v>
      </c>
      <c r="K1029" s="11">
        <v>1.5</v>
      </c>
      <c r="L1029" s="11" t="s">
        <v>27</v>
      </c>
      <c r="M1029" s="11">
        <v>5</v>
      </c>
      <c r="N1029" s="15">
        <v>45188</v>
      </c>
      <c r="O1029" s="16" t="s">
        <v>4038</v>
      </c>
      <c r="P1029" s="16"/>
      <c r="Q1029" s="16"/>
      <c r="R1029" s="16"/>
      <c r="S1029" s="16"/>
      <c r="T1029" s="16"/>
      <c r="U1029" s="16"/>
      <c r="V1029" s="16">
        <f>VALUE(SUBSTITUTE(Table2[[#This Row],[Progress (%)]],"%",""))</f>
        <v>0.6</v>
      </c>
      <c r="W1029" s="28">
        <f>IF(Table2[[#This Row],[Progress]]&lt;1,Table2[[#This Row],[Progress]]*100,Table2[[#This Row],[Progress]])</f>
        <v>60</v>
      </c>
      <c r="X1029" s="28" t="str">
        <f>Table2[[#This Row],[Column8]]&amp;"%"</f>
        <v>60%</v>
      </c>
      <c r="Y1029" s="16">
        <f t="shared" si="261"/>
        <v>2</v>
      </c>
      <c r="Z10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029" s="11" t="str">
        <f>SUBSTITUTE(Table2[[#This Row],[Time_Spent (hrs)]],"mins","")</f>
        <v>1.5</v>
      </c>
      <c r="AB1029" s="41" t="str">
        <f>AA1029</f>
        <v>1.5</v>
      </c>
    </row>
    <row r="1030" spans="1:28" ht="22.2" customHeight="1" x14ac:dyDescent="0.25">
      <c r="A1030" s="11" t="s">
        <v>2448</v>
      </c>
      <c r="B1030" s="11" t="s">
        <v>3845</v>
      </c>
      <c r="C1030" s="11" t="s">
        <v>2449</v>
      </c>
      <c r="D1030" s="11" t="s">
        <v>69</v>
      </c>
      <c r="E1030" s="11" t="s">
        <v>36</v>
      </c>
      <c r="F1030" s="12">
        <f>32</f>
        <v>32</v>
      </c>
      <c r="G1030" s="13">
        <v>45356</v>
      </c>
      <c r="H1030" s="11" t="s">
        <v>42</v>
      </c>
      <c r="I1030" s="11" t="s">
        <v>32</v>
      </c>
      <c r="J1030" s="14">
        <v>0.19</v>
      </c>
      <c r="K1030" s="11" t="s">
        <v>50</v>
      </c>
      <c r="L1030" s="11" t="s">
        <v>33</v>
      </c>
      <c r="M1030" s="11">
        <v>4</v>
      </c>
      <c r="N1030" s="15">
        <v>45415</v>
      </c>
      <c r="O1030" s="16" t="s">
        <v>4976</v>
      </c>
      <c r="P1030" s="16" t="s">
        <v>4916</v>
      </c>
      <c r="Q1030" s="16" t="s">
        <v>4250</v>
      </c>
      <c r="R1030" s="16" t="s">
        <v>4251</v>
      </c>
      <c r="S1030" s="16" t="s">
        <v>5088</v>
      </c>
      <c r="T1030" s="16" t="s">
        <v>5089</v>
      </c>
      <c r="U1030" s="16" t="s">
        <v>5090</v>
      </c>
      <c r="V1030" s="16">
        <f>VALUE(SUBSTITUTE(Table2[[#This Row],[Progress (%)]],"%",""))</f>
        <v>0.19</v>
      </c>
      <c r="W1030" s="28">
        <f>IF(Table2[[#This Row],[Progress]]&lt;1,Table2[[#This Row],[Progress]]*100,Table2[[#This Row],[Progress]])</f>
        <v>19</v>
      </c>
      <c r="X1030" s="28" t="str">
        <f>Table2[[#This Row],[Column8]]&amp;"%"</f>
        <v>19%</v>
      </c>
      <c r="Y1030" s="16">
        <f t="shared" si="261"/>
        <v>8</v>
      </c>
      <c r="Z10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30" s="11" t="str">
        <f>SUBSTITUTE(Table2[[#This Row],[Time_Spent (hrs)]],"minutes","")</f>
        <v xml:space="preserve">120 </v>
      </c>
      <c r="AB1030" s="41">
        <f>AA1030/60</f>
        <v>2</v>
      </c>
    </row>
    <row r="1031" spans="1:28" ht="22.2" customHeight="1" x14ac:dyDescent="0.25">
      <c r="A1031" s="11" t="s">
        <v>2450</v>
      </c>
      <c r="B1031" s="11" t="s">
        <v>3846</v>
      </c>
      <c r="C1031" s="11" t="s">
        <v>2451</v>
      </c>
      <c r="D1031" s="11" t="s">
        <v>16</v>
      </c>
      <c r="E1031" s="11" t="s">
        <v>56</v>
      </c>
      <c r="F1031" s="12">
        <f>32</f>
        <v>32</v>
      </c>
      <c r="G1031" s="13">
        <v>45475</v>
      </c>
      <c r="H1031" s="11" t="s">
        <v>31</v>
      </c>
      <c r="I1031" s="11" t="s">
        <v>32</v>
      </c>
      <c r="J1031" s="14">
        <v>0.38</v>
      </c>
      <c r="K1031" s="11" t="s">
        <v>38</v>
      </c>
      <c r="L1031" s="11" t="s">
        <v>33</v>
      </c>
      <c r="M1031" s="11">
        <v>2</v>
      </c>
      <c r="N1031" s="15">
        <v>45329</v>
      </c>
      <c r="O1031" s="16" t="s">
        <v>4427</v>
      </c>
      <c r="P1031" s="16" t="s">
        <v>4428</v>
      </c>
      <c r="Q1031" s="16" t="s">
        <v>4429</v>
      </c>
      <c r="R1031" s="16" t="s">
        <v>4821</v>
      </c>
      <c r="S1031" s="16" t="s">
        <v>4301</v>
      </c>
      <c r="T1031" s="16"/>
      <c r="U1031" s="16"/>
      <c r="V1031" s="16">
        <f>VALUE(SUBSTITUTE(Table2[[#This Row],[Progress (%)]],"%",""))</f>
        <v>0.38</v>
      </c>
      <c r="W1031" s="28">
        <f>IF(Table2[[#This Row],[Progress]]&lt;1,Table2[[#This Row],[Progress]]*100,Table2[[#This Row],[Progress]])</f>
        <v>38</v>
      </c>
      <c r="X1031" s="28" t="str">
        <f>Table2[[#This Row],[Column8]]&amp;"%"</f>
        <v>38%</v>
      </c>
      <c r="Y1031" s="16">
        <f t="shared" si="261"/>
        <v>6</v>
      </c>
      <c r="Z10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31" s="11" t="str">
        <f>SUBSTITUTE(Table2[[#This Row],[Time_Spent (hrs)]],"hour","")</f>
        <v xml:space="preserve">1 </v>
      </c>
      <c r="AB1031" s="41" t="str">
        <f t="shared" ref="AB1031:AB1035" si="263">AA1031</f>
        <v xml:space="preserve">1 </v>
      </c>
    </row>
    <row r="1032" spans="1:28" ht="22.2" customHeight="1" x14ac:dyDescent="0.25">
      <c r="A1032" s="11" t="s">
        <v>2452</v>
      </c>
      <c r="B1032" s="11" t="s">
        <v>3847</v>
      </c>
      <c r="C1032" s="11" t="s">
        <v>2453</v>
      </c>
      <c r="D1032" s="11" t="s">
        <v>69</v>
      </c>
      <c r="E1032" s="11" t="s">
        <v>41</v>
      </c>
      <c r="F1032" s="12">
        <f>32</f>
        <v>32</v>
      </c>
      <c r="G1032" s="13">
        <v>44962</v>
      </c>
      <c r="H1032" s="11" t="s">
        <v>46</v>
      </c>
      <c r="I1032" s="11" t="s">
        <v>47</v>
      </c>
      <c r="J1032" s="14">
        <v>0.49</v>
      </c>
      <c r="K1032" s="11" t="s">
        <v>38</v>
      </c>
      <c r="L1032" s="11" t="s">
        <v>33</v>
      </c>
      <c r="M1032" s="11">
        <v>4</v>
      </c>
      <c r="N1032" s="15">
        <v>45048</v>
      </c>
      <c r="O1032" s="16" t="s">
        <v>4199</v>
      </c>
      <c r="P1032" s="16" t="s">
        <v>4973</v>
      </c>
      <c r="Q1032" s="16" t="s">
        <v>4974</v>
      </c>
      <c r="R1032" s="16" t="s">
        <v>5055</v>
      </c>
      <c r="S1032" s="16" t="s">
        <v>4863</v>
      </c>
      <c r="T1032" s="16" t="s">
        <v>4529</v>
      </c>
      <c r="U1032" s="16" t="s">
        <v>4530</v>
      </c>
      <c r="V1032" s="16">
        <f>VALUE(SUBSTITUTE(Table2[[#This Row],[Progress (%)]],"%",""))</f>
        <v>0.49</v>
      </c>
      <c r="W1032" s="28">
        <f>IF(Table2[[#This Row],[Progress]]&lt;1,Table2[[#This Row],[Progress]]*100,Table2[[#This Row],[Progress]])</f>
        <v>49</v>
      </c>
      <c r="X1032" s="28" t="str">
        <f>Table2[[#This Row],[Column8]]&amp;"%"</f>
        <v>49%</v>
      </c>
      <c r="Y1032" s="16">
        <f t="shared" si="261"/>
        <v>8</v>
      </c>
      <c r="Z10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32" s="11" t="str">
        <f>SUBSTITUTE(Table2[[#This Row],[Time_Spent (hrs)]],"hour","")</f>
        <v xml:space="preserve">1 </v>
      </c>
      <c r="AB1032" s="41" t="str">
        <f t="shared" si="263"/>
        <v xml:space="preserve">1 </v>
      </c>
    </row>
    <row r="1033" spans="1:28" ht="22.2" customHeight="1" x14ac:dyDescent="0.25">
      <c r="A1033" s="11" t="s">
        <v>2454</v>
      </c>
      <c r="B1033" s="11" t="s">
        <v>3848</v>
      </c>
      <c r="C1033" s="11" t="s">
        <v>2455</v>
      </c>
      <c r="D1033" s="11" t="s">
        <v>69</v>
      </c>
      <c r="E1033" s="11" t="s">
        <v>23</v>
      </c>
      <c r="F1033" s="18">
        <f>32</f>
        <v>32</v>
      </c>
      <c r="G1033" s="13">
        <v>45356</v>
      </c>
      <c r="H1033" s="11" t="s">
        <v>97</v>
      </c>
      <c r="I1033" s="11" t="s">
        <v>98</v>
      </c>
      <c r="J1033" s="14">
        <v>0.79</v>
      </c>
      <c r="K1033" s="11" t="s">
        <v>38</v>
      </c>
      <c r="L1033" s="11" t="s">
        <v>33</v>
      </c>
      <c r="M1033" s="11">
        <v>3</v>
      </c>
      <c r="N1033" s="15">
        <v>45415</v>
      </c>
      <c r="O1033" s="16" t="s">
        <v>4976</v>
      </c>
      <c r="P1033" s="16" t="s">
        <v>4916</v>
      </c>
      <c r="Q1033" s="16" t="s">
        <v>4250</v>
      </c>
      <c r="R1033" s="16"/>
      <c r="S1033" s="16"/>
      <c r="T1033" s="16"/>
      <c r="U1033" s="16"/>
      <c r="V1033" s="16">
        <f>VALUE(SUBSTITUTE(Table2[[#This Row],[Progress (%)]],"%",""))</f>
        <v>0.79</v>
      </c>
      <c r="W1033" s="28">
        <f>IF(Table2[[#This Row],[Progress]]&lt;1,Table2[[#This Row],[Progress]]*100,Table2[[#This Row],[Progress]])</f>
        <v>79</v>
      </c>
      <c r="X1033" s="28" t="str">
        <f>Table2[[#This Row],[Column8]]&amp;"%"</f>
        <v>79%</v>
      </c>
      <c r="Y1033" s="16">
        <f t="shared" si="261"/>
        <v>4</v>
      </c>
      <c r="Z10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33" s="11" t="str">
        <f>SUBSTITUTE(Table2[[#This Row],[Time_Spent (hrs)]],"hour","")</f>
        <v xml:space="preserve">1 </v>
      </c>
      <c r="AB1033" s="41" t="str">
        <f t="shared" si="263"/>
        <v xml:space="preserve">1 </v>
      </c>
    </row>
    <row r="1034" spans="1:28" ht="22.2" customHeight="1" x14ac:dyDescent="0.25">
      <c r="A1034" s="11" t="s">
        <v>2456</v>
      </c>
      <c r="B1034" s="11" t="s">
        <v>3849</v>
      </c>
      <c r="C1034" s="11" t="s">
        <v>2457</v>
      </c>
      <c r="D1034" s="11" t="s">
        <v>16</v>
      </c>
      <c r="E1034" s="11" t="s">
        <v>23</v>
      </c>
      <c r="F1034" s="12">
        <v>35</v>
      </c>
      <c r="G1034" s="13">
        <v>44751</v>
      </c>
      <c r="H1034" s="11" t="s">
        <v>104</v>
      </c>
      <c r="I1034" s="11" t="s">
        <v>47</v>
      </c>
      <c r="J1034" s="14">
        <v>0.99</v>
      </c>
      <c r="K1034" s="11">
        <v>2</v>
      </c>
      <c r="L1034" s="11" t="s">
        <v>27</v>
      </c>
      <c r="M1034" s="11">
        <v>6</v>
      </c>
      <c r="N1034" s="15">
        <v>44811</v>
      </c>
      <c r="O1034" s="16" t="s">
        <v>4339</v>
      </c>
      <c r="P1034" s="16" t="s">
        <v>4340</v>
      </c>
      <c r="Q1034" s="16" t="s">
        <v>4341</v>
      </c>
      <c r="R1034" s="16" t="s">
        <v>4342</v>
      </c>
      <c r="S1034" s="16" t="s">
        <v>4534</v>
      </c>
      <c r="T1034" s="16" t="s">
        <v>5091</v>
      </c>
      <c r="U1034" s="16" t="s">
        <v>5030</v>
      </c>
      <c r="V1034" s="16">
        <f>VALUE(SUBSTITUTE(Table2[[#This Row],[Progress (%)]],"%",""))</f>
        <v>0.99</v>
      </c>
      <c r="W1034" s="28">
        <f>IF(Table2[[#This Row],[Progress]]&lt;1,Table2[[#This Row],[Progress]]*100,Table2[[#This Row],[Progress]])</f>
        <v>99</v>
      </c>
      <c r="X1034" s="28" t="str">
        <f>Table2[[#This Row],[Column8]]&amp;"%"</f>
        <v>99%</v>
      </c>
      <c r="Y1034" s="16">
        <f t="shared" si="261"/>
        <v>8</v>
      </c>
      <c r="Z10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34" s="11" t="str">
        <f>SUBSTITUTE(Table2[[#This Row],[Time_Spent (hrs)]],"mins","")</f>
        <v>2</v>
      </c>
      <c r="AB1034" s="41" t="str">
        <f t="shared" si="263"/>
        <v>2</v>
      </c>
    </row>
    <row r="1035" spans="1:28" ht="22.2" customHeight="1" x14ac:dyDescent="0.25">
      <c r="A1035" s="11" t="s">
        <v>2458</v>
      </c>
      <c r="B1035" s="11" t="s">
        <v>3850</v>
      </c>
      <c r="C1035" s="11" t="s">
        <v>2459</v>
      </c>
      <c r="D1035" s="11" t="s">
        <v>69</v>
      </c>
      <c r="E1035" s="11" t="s">
        <v>56</v>
      </c>
      <c r="F1035" s="12">
        <v>36</v>
      </c>
      <c r="G1035" s="13">
        <v>45809</v>
      </c>
      <c r="H1035" s="11" t="s">
        <v>104</v>
      </c>
      <c r="I1035" s="11" t="s">
        <v>47</v>
      </c>
      <c r="J1035" s="14">
        <v>0.49</v>
      </c>
      <c r="K1035" s="11">
        <v>1.5</v>
      </c>
      <c r="L1035" s="11" t="s">
        <v>27</v>
      </c>
      <c r="M1035" s="11">
        <v>5</v>
      </c>
      <c r="N1035" s="15">
        <v>45663</v>
      </c>
      <c r="O1035" s="16" t="s">
        <v>4940</v>
      </c>
      <c r="P1035" s="16" t="s">
        <v>4210</v>
      </c>
      <c r="Q1035" s="16" t="s">
        <v>4211</v>
      </c>
      <c r="R1035" s="16" t="s">
        <v>4212</v>
      </c>
      <c r="S1035" s="16" t="s">
        <v>4213</v>
      </c>
      <c r="T1035" s="16" t="s">
        <v>4608</v>
      </c>
      <c r="U1035" s="16" t="s">
        <v>4208</v>
      </c>
      <c r="V1035" s="16">
        <f>VALUE(SUBSTITUTE(Table2[[#This Row],[Progress (%)]],"%",""))</f>
        <v>0.49</v>
      </c>
      <c r="W1035" s="28">
        <f>IF(Table2[[#This Row],[Progress]]&lt;1,Table2[[#This Row],[Progress]]*100,Table2[[#This Row],[Progress]])</f>
        <v>49</v>
      </c>
      <c r="X1035" s="28" t="str">
        <f>Table2[[#This Row],[Column8]]&amp;"%"</f>
        <v>49%</v>
      </c>
      <c r="Y1035" s="16">
        <f t="shared" si="261"/>
        <v>8</v>
      </c>
      <c r="Z10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35" s="11" t="str">
        <f>SUBSTITUTE(Table2[[#This Row],[Time_Spent (hrs)]],"mins","")</f>
        <v>1.5</v>
      </c>
      <c r="AB1035" s="41" t="str">
        <f t="shared" si="263"/>
        <v>1.5</v>
      </c>
    </row>
    <row r="1036" spans="1:28" ht="22.2" customHeight="1" x14ac:dyDescent="0.25">
      <c r="A1036" s="11" t="s">
        <v>2460</v>
      </c>
      <c r="B1036" s="11" t="s">
        <v>3851</v>
      </c>
      <c r="C1036" s="11" t="s">
        <v>2461</v>
      </c>
      <c r="D1036" s="11" t="s">
        <v>69</v>
      </c>
      <c r="E1036" s="11" t="s">
        <v>56</v>
      </c>
      <c r="F1036" s="12">
        <v>43</v>
      </c>
      <c r="G1036" s="13" t="s">
        <v>2462</v>
      </c>
      <c r="H1036" s="11" t="s">
        <v>104</v>
      </c>
      <c r="I1036" s="11" t="s">
        <v>47</v>
      </c>
      <c r="J1036" s="14">
        <v>0.97</v>
      </c>
      <c r="K1036" s="11" t="s">
        <v>50</v>
      </c>
      <c r="L1036" s="11" t="s">
        <v>27</v>
      </c>
      <c r="M1036" s="11">
        <v>5</v>
      </c>
      <c r="N1036" s="15">
        <v>45169</v>
      </c>
      <c r="O1036" s="16" t="s">
        <v>4570</v>
      </c>
      <c r="P1036" s="16" t="s">
        <v>4571</v>
      </c>
      <c r="Q1036" s="16"/>
      <c r="R1036" s="16"/>
      <c r="S1036" s="16"/>
      <c r="T1036" s="16"/>
      <c r="U1036" s="16"/>
      <c r="V1036" s="16">
        <f>VALUE(SUBSTITUTE(Table2[[#This Row],[Progress (%)]],"%",""))</f>
        <v>0.97</v>
      </c>
      <c r="W1036" s="28">
        <f>IF(Table2[[#This Row],[Progress]]&lt;1,Table2[[#This Row],[Progress]]*100,Table2[[#This Row],[Progress]])</f>
        <v>97</v>
      </c>
      <c r="X1036" s="28" t="str">
        <f>Table2[[#This Row],[Column8]]&amp;"%"</f>
        <v>97%</v>
      </c>
      <c r="Y1036" s="16">
        <f t="shared" si="261"/>
        <v>3</v>
      </c>
      <c r="Z10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036" s="11" t="str">
        <f>SUBSTITUTE(Table2[[#This Row],[Time_Spent (hrs)]],"minutes","")</f>
        <v xml:space="preserve">120 </v>
      </c>
      <c r="AB1036" s="41">
        <f>AA1036/60</f>
        <v>2</v>
      </c>
    </row>
    <row r="1037" spans="1:28" ht="22.2" customHeight="1" x14ac:dyDescent="0.25">
      <c r="A1037" s="11" t="s">
        <v>2463</v>
      </c>
      <c r="B1037" s="11" t="s">
        <v>3852</v>
      </c>
      <c r="C1037" s="11" t="s">
        <v>2464</v>
      </c>
      <c r="D1037" s="11" t="s">
        <v>69</v>
      </c>
      <c r="E1037" s="11" t="s">
        <v>56</v>
      </c>
      <c r="F1037" s="12">
        <f>32</f>
        <v>32</v>
      </c>
      <c r="G1037" s="13">
        <v>45205</v>
      </c>
      <c r="H1037" s="11" t="s">
        <v>198</v>
      </c>
      <c r="I1037" s="11" t="s">
        <v>19</v>
      </c>
      <c r="J1037" s="14">
        <v>0.45</v>
      </c>
      <c r="K1037" s="11">
        <v>2</v>
      </c>
      <c r="L1037" s="11" t="s">
        <v>27</v>
      </c>
      <c r="M1037" s="11">
        <v>2</v>
      </c>
      <c r="N1037" s="15">
        <v>45087</v>
      </c>
      <c r="O1037" s="16" t="s">
        <v>4563</v>
      </c>
      <c r="P1037" s="16"/>
      <c r="Q1037" s="16"/>
      <c r="R1037" s="16"/>
      <c r="S1037" s="16"/>
      <c r="T1037" s="16"/>
      <c r="U1037" s="16"/>
      <c r="V1037" s="16">
        <f>VALUE(SUBSTITUTE(Table2[[#This Row],[Progress (%)]],"%",""))</f>
        <v>0.45</v>
      </c>
      <c r="W1037" s="28">
        <f>IF(Table2[[#This Row],[Progress]]&lt;1,Table2[[#This Row],[Progress]]*100,Table2[[#This Row],[Progress]])</f>
        <v>45</v>
      </c>
      <c r="X1037" s="28" t="str">
        <f>Table2[[#This Row],[Column8]]&amp;"%"</f>
        <v>45%</v>
      </c>
      <c r="Y1037" s="16">
        <f t="shared" si="261"/>
        <v>2</v>
      </c>
      <c r="Z10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37" s="11" t="str">
        <f>SUBSTITUTE(Table2[[#This Row],[Time_Spent (hrs)]],"mins","")</f>
        <v>2</v>
      </c>
      <c r="AB1037" s="41" t="str">
        <f t="shared" ref="AB1037:AB1039" si="264">AA1037</f>
        <v>2</v>
      </c>
    </row>
    <row r="1038" spans="1:28" ht="22.2" customHeight="1" x14ac:dyDescent="0.25">
      <c r="A1038" s="11" t="s">
        <v>2465</v>
      </c>
      <c r="B1038" s="11" t="s">
        <v>3853</v>
      </c>
      <c r="C1038" s="11" t="s">
        <v>2466</v>
      </c>
      <c r="D1038" s="11" t="s">
        <v>69</v>
      </c>
      <c r="E1038" s="11" t="s">
        <v>41</v>
      </c>
      <c r="F1038" s="12">
        <v>31</v>
      </c>
      <c r="G1038" s="13" t="s">
        <v>2467</v>
      </c>
      <c r="H1038" s="11" t="s">
        <v>46</v>
      </c>
      <c r="I1038" s="11" t="s">
        <v>47</v>
      </c>
      <c r="J1038" s="14">
        <v>0.38</v>
      </c>
      <c r="K1038" s="11" t="s">
        <v>38</v>
      </c>
      <c r="L1038" s="11" t="s">
        <v>27</v>
      </c>
      <c r="M1038" s="11">
        <v>1</v>
      </c>
      <c r="N1038" s="15">
        <v>45434</v>
      </c>
      <c r="O1038" s="16" t="s">
        <v>4761</v>
      </c>
      <c r="P1038" s="16" t="s">
        <v>4762</v>
      </c>
      <c r="Q1038" s="16" t="s">
        <v>4763</v>
      </c>
      <c r="R1038" s="16" t="s">
        <v>5050</v>
      </c>
      <c r="S1038" s="16" t="s">
        <v>5051</v>
      </c>
      <c r="T1038" s="16"/>
      <c r="U1038" s="16"/>
      <c r="V1038" s="16">
        <f>VALUE(SUBSTITUTE(Table2[[#This Row],[Progress (%)]],"%",""))</f>
        <v>0.38</v>
      </c>
      <c r="W1038" s="28">
        <f>IF(Table2[[#This Row],[Progress]]&lt;1,Table2[[#This Row],[Progress]]*100,Table2[[#This Row],[Progress]])</f>
        <v>38</v>
      </c>
      <c r="X1038" s="28" t="str">
        <f>Table2[[#This Row],[Column8]]&amp;"%"</f>
        <v>38%</v>
      </c>
      <c r="Y1038" s="16">
        <f t="shared" si="261"/>
        <v>6</v>
      </c>
      <c r="Z10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38" s="11" t="str">
        <f>SUBSTITUTE(Table2[[#This Row],[Time_Spent (hrs)]],"hour","")</f>
        <v xml:space="preserve">1 </v>
      </c>
      <c r="AB1038" s="41" t="str">
        <f t="shared" si="264"/>
        <v xml:space="preserve">1 </v>
      </c>
    </row>
    <row r="1039" spans="1:28" ht="22.2" customHeight="1" x14ac:dyDescent="0.25">
      <c r="A1039" s="11" t="s">
        <v>2468</v>
      </c>
      <c r="B1039" s="11" t="s">
        <v>3854</v>
      </c>
      <c r="C1039" s="11" t="s">
        <v>2469</v>
      </c>
      <c r="D1039" s="11" t="s">
        <v>69</v>
      </c>
      <c r="E1039" s="11" t="s">
        <v>41</v>
      </c>
      <c r="F1039" s="12">
        <v>21</v>
      </c>
      <c r="G1039" s="13" t="s">
        <v>1533</v>
      </c>
      <c r="H1039" s="11" t="s">
        <v>104</v>
      </c>
      <c r="I1039" s="11" t="s">
        <v>47</v>
      </c>
      <c r="J1039" s="14">
        <v>0.88</v>
      </c>
      <c r="K1039" s="11" t="s">
        <v>38</v>
      </c>
      <c r="L1039" s="11" t="s">
        <v>33</v>
      </c>
      <c r="M1039" s="11">
        <v>6</v>
      </c>
      <c r="N1039" s="15">
        <v>44972</v>
      </c>
      <c r="O1039" s="16" t="s">
        <v>4970</v>
      </c>
      <c r="P1039" s="16" t="s">
        <v>4971</v>
      </c>
      <c r="Q1039" s="16" t="s">
        <v>4662</v>
      </c>
      <c r="R1039" s="16" t="s">
        <v>4551</v>
      </c>
      <c r="S1039" s="16" t="s">
        <v>4552</v>
      </c>
      <c r="T1039" s="16" t="s">
        <v>4410</v>
      </c>
      <c r="U1039" s="16" t="s">
        <v>4411</v>
      </c>
      <c r="V1039" s="16">
        <f>VALUE(SUBSTITUTE(Table2[[#This Row],[Progress (%)]],"%",""))</f>
        <v>0.88</v>
      </c>
      <c r="W1039" s="28">
        <f>IF(Table2[[#This Row],[Progress]]&lt;1,Table2[[#This Row],[Progress]]*100,Table2[[#This Row],[Progress]])</f>
        <v>88</v>
      </c>
      <c r="X1039" s="28" t="str">
        <f>Table2[[#This Row],[Column8]]&amp;"%"</f>
        <v>88%</v>
      </c>
      <c r="Y1039" s="16">
        <f t="shared" si="261"/>
        <v>8</v>
      </c>
      <c r="Z10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039" s="11" t="str">
        <f>SUBSTITUTE(Table2[[#This Row],[Time_Spent (hrs)]],"hour","")</f>
        <v xml:space="preserve">1 </v>
      </c>
      <c r="AB1039" s="41" t="str">
        <f t="shared" si="264"/>
        <v xml:space="preserve">1 </v>
      </c>
    </row>
    <row r="1040" spans="1:28" ht="22.2" customHeight="1" x14ac:dyDescent="0.25">
      <c r="A1040" s="11" t="s">
        <v>2470</v>
      </c>
      <c r="B1040" s="11" t="s">
        <v>3855</v>
      </c>
      <c r="C1040" s="11" t="s">
        <v>2471</v>
      </c>
      <c r="D1040" s="11" t="s">
        <v>16</v>
      </c>
      <c r="E1040" s="11" t="s">
        <v>41</v>
      </c>
      <c r="F1040" s="12">
        <v>32</v>
      </c>
      <c r="G1040" s="13" t="s">
        <v>1120</v>
      </c>
      <c r="H1040" s="11" t="s">
        <v>46</v>
      </c>
      <c r="I1040" s="11" t="s">
        <v>47</v>
      </c>
      <c r="J1040" s="14">
        <v>0.75</v>
      </c>
      <c r="K1040" s="11" t="s">
        <v>20</v>
      </c>
      <c r="L1040" s="11" t="s">
        <v>33</v>
      </c>
      <c r="M1040" s="17"/>
      <c r="N1040" s="15">
        <v>45527</v>
      </c>
      <c r="O1040" s="16" t="s">
        <v>4409</v>
      </c>
      <c r="P1040" s="16" t="s">
        <v>4159</v>
      </c>
      <c r="Q1040" s="16" t="s">
        <v>4160</v>
      </c>
      <c r="R1040" s="16" t="s">
        <v>4161</v>
      </c>
      <c r="S1040" s="16" t="s">
        <v>4162</v>
      </c>
      <c r="T1040" s="16" t="s">
        <v>4163</v>
      </c>
      <c r="U1040" s="16" t="s">
        <v>4164</v>
      </c>
      <c r="V1040" s="16">
        <f>VALUE(SUBSTITUTE(Table2[[#This Row],[Progress (%)]],"%",""))</f>
        <v>0.75</v>
      </c>
      <c r="W1040" s="28">
        <f>IF(Table2[[#This Row],[Progress]]&lt;1,Table2[[#This Row],[Progress]]*100,Table2[[#This Row],[Progress]])</f>
        <v>75</v>
      </c>
      <c r="X1040" s="28" t="str">
        <f>Table2[[#This Row],[Column8]]&amp;"%"</f>
        <v>75%</v>
      </c>
      <c r="Y1040" s="16">
        <f t="shared" si="261"/>
        <v>8</v>
      </c>
      <c r="Z10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40" s="11" t="str">
        <f>SUBSTITUTE(Table2[[#This Row],[Time_Spent (hrs)]],"mins","")</f>
        <v xml:space="preserve">90 </v>
      </c>
      <c r="AB1040" s="41">
        <f>AA1040/60</f>
        <v>1.5</v>
      </c>
    </row>
    <row r="1041" spans="1:28" ht="22.2" customHeight="1" x14ac:dyDescent="0.25">
      <c r="A1041" s="11" t="s">
        <v>2472</v>
      </c>
      <c r="B1041" s="11" t="s">
        <v>3856</v>
      </c>
      <c r="C1041" s="11" t="s">
        <v>2473</v>
      </c>
      <c r="D1041" s="11" t="s">
        <v>69</v>
      </c>
      <c r="E1041" s="11" t="s">
        <v>41</v>
      </c>
      <c r="F1041" s="12">
        <f>32</f>
        <v>32</v>
      </c>
      <c r="G1041" s="13" t="s">
        <v>164</v>
      </c>
      <c r="H1041" s="11" t="s">
        <v>53</v>
      </c>
      <c r="I1041" s="11" t="s">
        <v>26</v>
      </c>
      <c r="J1041" s="14">
        <v>0.08</v>
      </c>
      <c r="K1041" s="11">
        <v>1.5</v>
      </c>
      <c r="L1041" s="11" t="s">
        <v>33</v>
      </c>
      <c r="M1041" s="11">
        <v>2</v>
      </c>
      <c r="N1041" s="15">
        <v>45274</v>
      </c>
      <c r="O1041" s="16" t="s">
        <v>4166</v>
      </c>
      <c r="P1041" s="16" t="s">
        <v>4167</v>
      </c>
      <c r="Q1041" s="16" t="s">
        <v>4168</v>
      </c>
      <c r="R1041" s="16" t="s">
        <v>4169</v>
      </c>
      <c r="S1041" s="16" t="s">
        <v>4170</v>
      </c>
      <c r="T1041" s="16"/>
      <c r="U1041" s="16"/>
      <c r="V1041" s="16">
        <f>VALUE(SUBSTITUTE(Table2[[#This Row],[Progress (%)]],"%",""))</f>
        <v>0.08</v>
      </c>
      <c r="W1041" s="28">
        <f>IF(Table2[[#This Row],[Progress]]&lt;1,Table2[[#This Row],[Progress]]*100,Table2[[#This Row],[Progress]])</f>
        <v>8</v>
      </c>
      <c r="X1041" s="28" t="str">
        <f>Table2[[#This Row],[Column8]]&amp;"%"</f>
        <v>8%</v>
      </c>
      <c r="Y1041" s="16">
        <f t="shared" si="261"/>
        <v>6</v>
      </c>
      <c r="Z10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41" s="11" t="str">
        <f>SUBSTITUTE(Table2[[#This Row],[Time_Spent (hrs)]],"mins","")</f>
        <v>1.5</v>
      </c>
      <c r="AB1041" s="41" t="str">
        <f t="shared" ref="AB1041:AB1045" si="265">AA1041</f>
        <v>1.5</v>
      </c>
    </row>
    <row r="1042" spans="1:28" ht="22.2" customHeight="1" x14ac:dyDescent="0.25">
      <c r="A1042" s="11" t="s">
        <v>2474</v>
      </c>
      <c r="B1042" s="11" t="s">
        <v>3857</v>
      </c>
      <c r="C1042" s="11" t="s">
        <v>2475</v>
      </c>
      <c r="D1042" s="11" t="s">
        <v>69</v>
      </c>
      <c r="E1042" s="11" t="s">
        <v>23</v>
      </c>
      <c r="F1042" s="18">
        <f>32</f>
        <v>32</v>
      </c>
      <c r="G1042" s="13" t="s">
        <v>2476</v>
      </c>
      <c r="H1042" s="11" t="s">
        <v>42</v>
      </c>
      <c r="I1042" s="11" t="s">
        <v>32</v>
      </c>
      <c r="J1042" s="14">
        <v>0.63</v>
      </c>
      <c r="K1042" s="11">
        <v>2</v>
      </c>
      <c r="L1042" s="11" t="s">
        <v>27</v>
      </c>
      <c r="M1042" s="11">
        <v>1</v>
      </c>
      <c r="N1042" s="15">
        <v>45039</v>
      </c>
      <c r="O1042" s="16" t="s">
        <v>4470</v>
      </c>
      <c r="P1042" s="16"/>
      <c r="Q1042" s="16"/>
      <c r="R1042" s="16"/>
      <c r="S1042" s="16"/>
      <c r="T1042" s="16"/>
      <c r="U1042" s="16"/>
      <c r="V1042" s="16">
        <f>VALUE(SUBSTITUTE(Table2[[#This Row],[Progress (%)]],"%",""))</f>
        <v>0.63</v>
      </c>
      <c r="W1042" s="28">
        <f>IF(Table2[[#This Row],[Progress]]&lt;1,Table2[[#This Row],[Progress]]*100,Table2[[#This Row],[Progress]])</f>
        <v>63</v>
      </c>
      <c r="X1042" s="28" t="str">
        <f>Table2[[#This Row],[Column8]]&amp;"%"</f>
        <v>63%</v>
      </c>
      <c r="Y1042" s="16">
        <f t="shared" si="261"/>
        <v>2</v>
      </c>
      <c r="Z10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42" s="11" t="str">
        <f>SUBSTITUTE(Table2[[#This Row],[Time_Spent (hrs)]],"mins","")</f>
        <v>2</v>
      </c>
      <c r="AB1042" s="41" t="str">
        <f t="shared" si="265"/>
        <v>2</v>
      </c>
    </row>
    <row r="1043" spans="1:28" ht="22.2" customHeight="1" x14ac:dyDescent="0.25">
      <c r="A1043" s="11" t="s">
        <v>2477</v>
      </c>
      <c r="B1043" s="11" t="s">
        <v>3858</v>
      </c>
      <c r="C1043" s="11" t="s">
        <v>2478</v>
      </c>
      <c r="D1043" s="11" t="s">
        <v>16</v>
      </c>
      <c r="E1043" s="11" t="s">
        <v>56</v>
      </c>
      <c r="F1043" s="12">
        <v>28</v>
      </c>
      <c r="G1043" s="13">
        <v>44809</v>
      </c>
      <c r="H1043" s="11" t="s">
        <v>66</v>
      </c>
      <c r="I1043" s="11" t="s">
        <v>26</v>
      </c>
      <c r="J1043" s="14">
        <v>0.06</v>
      </c>
      <c r="K1043" s="11">
        <v>2</v>
      </c>
      <c r="L1043" s="11" t="s">
        <v>33</v>
      </c>
      <c r="M1043" s="17"/>
      <c r="N1043" s="15">
        <v>44690</v>
      </c>
      <c r="O1043" s="16" t="s">
        <v>4872</v>
      </c>
      <c r="P1043" s="16" t="s">
        <v>4690</v>
      </c>
      <c r="Q1043" s="16" t="s">
        <v>4691</v>
      </c>
      <c r="R1043" s="16" t="s">
        <v>4692</v>
      </c>
      <c r="S1043" s="16" t="s">
        <v>4693</v>
      </c>
      <c r="T1043" s="16" t="s">
        <v>4694</v>
      </c>
      <c r="U1043" s="16" t="s">
        <v>4695</v>
      </c>
      <c r="V1043" s="16">
        <f>VALUE(SUBSTITUTE(Table2[[#This Row],[Progress (%)]],"%",""))</f>
        <v>0.06</v>
      </c>
      <c r="W1043" s="28">
        <f>IF(Table2[[#This Row],[Progress]]&lt;1,Table2[[#This Row],[Progress]]*100,Table2[[#This Row],[Progress]])</f>
        <v>6</v>
      </c>
      <c r="X1043" s="28" t="str">
        <f>Table2[[#This Row],[Column8]]&amp;"%"</f>
        <v>6%</v>
      </c>
      <c r="Y1043" s="16">
        <f t="shared" si="261"/>
        <v>8</v>
      </c>
      <c r="Z10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043" s="11" t="str">
        <f>SUBSTITUTE(Table2[[#This Row],[Time_Spent (hrs)]],"mins","")</f>
        <v>2</v>
      </c>
      <c r="AB1043" s="41" t="str">
        <f t="shared" si="265"/>
        <v>2</v>
      </c>
    </row>
    <row r="1044" spans="1:28" ht="22.2" customHeight="1" x14ac:dyDescent="0.25">
      <c r="A1044" s="11" t="s">
        <v>2479</v>
      </c>
      <c r="B1044" s="11" t="s">
        <v>3859</v>
      </c>
      <c r="C1044" s="11" t="s">
        <v>2480</v>
      </c>
      <c r="D1044" s="11" t="s">
        <v>69</v>
      </c>
      <c r="E1044" s="11" t="s">
        <v>36</v>
      </c>
      <c r="F1044" s="12">
        <v>30</v>
      </c>
      <c r="G1044" s="13" t="s">
        <v>2481</v>
      </c>
      <c r="H1044" s="11" t="s">
        <v>79</v>
      </c>
      <c r="I1044" s="11" t="s">
        <v>47</v>
      </c>
      <c r="J1044" s="14">
        <v>0.16</v>
      </c>
      <c r="K1044" s="11">
        <v>2</v>
      </c>
      <c r="L1044" s="11" t="s">
        <v>33</v>
      </c>
      <c r="M1044" s="11">
        <v>6</v>
      </c>
      <c r="N1044" s="15">
        <v>45064</v>
      </c>
      <c r="O1044" s="16" t="s">
        <v>4641</v>
      </c>
      <c r="P1044" s="16"/>
      <c r="Q1044" s="16"/>
      <c r="R1044" s="16"/>
      <c r="S1044" s="16"/>
      <c r="T1044" s="16"/>
      <c r="U1044" s="16"/>
      <c r="V1044" s="16">
        <f>VALUE(SUBSTITUTE(Table2[[#This Row],[Progress (%)]],"%",""))</f>
        <v>0.16</v>
      </c>
      <c r="W1044" s="28">
        <f>IF(Table2[[#This Row],[Progress]]&lt;1,Table2[[#This Row],[Progress]]*100,Table2[[#This Row],[Progress]])</f>
        <v>16</v>
      </c>
      <c r="X1044" s="28" t="str">
        <f>Table2[[#This Row],[Column8]]&amp;"%"</f>
        <v>16%</v>
      </c>
      <c r="Y1044" s="16">
        <f t="shared" si="261"/>
        <v>2</v>
      </c>
      <c r="Z10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044" s="11" t="str">
        <f>SUBSTITUTE(Table2[[#This Row],[Time_Spent (hrs)]],"mins","")</f>
        <v>2</v>
      </c>
      <c r="AB1044" s="41" t="str">
        <f t="shared" si="265"/>
        <v>2</v>
      </c>
    </row>
    <row r="1045" spans="1:28" ht="22.2" customHeight="1" x14ac:dyDescent="0.25">
      <c r="A1045" s="11" t="s">
        <v>2482</v>
      </c>
      <c r="B1045" s="11" t="s">
        <v>3860</v>
      </c>
      <c r="C1045" s="11" t="s">
        <v>2483</v>
      </c>
      <c r="D1045" s="11" t="s">
        <v>69</v>
      </c>
      <c r="E1045" s="11" t="s">
        <v>56</v>
      </c>
      <c r="F1045" s="18">
        <f>32</f>
        <v>32</v>
      </c>
      <c r="G1045" s="13" t="s">
        <v>123</v>
      </c>
      <c r="H1045" s="11" t="s">
        <v>104</v>
      </c>
      <c r="I1045" s="11" t="s">
        <v>47</v>
      </c>
      <c r="J1045" s="14">
        <v>0.46</v>
      </c>
      <c r="K1045" s="11" t="s">
        <v>38</v>
      </c>
      <c r="L1045" s="11" t="s">
        <v>27</v>
      </c>
      <c r="M1045" s="11">
        <v>6</v>
      </c>
      <c r="N1045" s="15">
        <v>45494</v>
      </c>
      <c r="O1045" s="16" t="s">
        <v>4117</v>
      </c>
      <c r="P1045" s="16" t="s">
        <v>4118</v>
      </c>
      <c r="Q1045" s="16" t="s">
        <v>4119</v>
      </c>
      <c r="R1045" s="16" t="s">
        <v>4120</v>
      </c>
      <c r="S1045" s="16"/>
      <c r="T1045" s="16"/>
      <c r="U1045" s="16"/>
      <c r="V1045" s="16">
        <f>VALUE(SUBSTITUTE(Table2[[#This Row],[Progress (%)]],"%",""))</f>
        <v>0.46</v>
      </c>
      <c r="W1045" s="28">
        <f>IF(Table2[[#This Row],[Progress]]&lt;1,Table2[[#This Row],[Progress]]*100,Table2[[#This Row],[Progress]])</f>
        <v>46</v>
      </c>
      <c r="X1045" s="28" t="str">
        <f>Table2[[#This Row],[Column8]]&amp;"%"</f>
        <v>46%</v>
      </c>
      <c r="Y1045" s="16">
        <f t="shared" si="261"/>
        <v>5</v>
      </c>
      <c r="Z10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45" s="11" t="str">
        <f>SUBSTITUTE(Table2[[#This Row],[Time_Spent (hrs)]],"hour","")</f>
        <v xml:space="preserve">1 </v>
      </c>
      <c r="AB1045" s="41" t="str">
        <f t="shared" si="265"/>
        <v xml:space="preserve">1 </v>
      </c>
    </row>
    <row r="1046" spans="1:28" ht="22.2" customHeight="1" x14ac:dyDescent="0.25">
      <c r="A1046" s="11" t="s">
        <v>2484</v>
      </c>
      <c r="B1046" s="11" t="s">
        <v>3861</v>
      </c>
      <c r="C1046" s="11" t="s">
        <v>2485</v>
      </c>
      <c r="D1046" s="11" t="s">
        <v>16</v>
      </c>
      <c r="E1046" s="11" t="s">
        <v>23</v>
      </c>
      <c r="F1046" s="12">
        <v>21</v>
      </c>
      <c r="G1046" s="13" t="s">
        <v>2240</v>
      </c>
      <c r="H1046" s="11" t="s">
        <v>57</v>
      </c>
      <c r="I1046" s="11" t="s">
        <v>32</v>
      </c>
      <c r="J1046" s="14">
        <v>0.1</v>
      </c>
      <c r="K1046" s="11" t="s">
        <v>50</v>
      </c>
      <c r="L1046" s="11" t="s">
        <v>27</v>
      </c>
      <c r="M1046" s="11">
        <v>4</v>
      </c>
      <c r="N1046" s="15">
        <v>45199</v>
      </c>
      <c r="O1046" s="16" t="s">
        <v>4860</v>
      </c>
      <c r="P1046" s="16" t="s">
        <v>4861</v>
      </c>
      <c r="Q1046" s="16" t="s">
        <v>5077</v>
      </c>
      <c r="R1046" s="16"/>
      <c r="S1046" s="16"/>
      <c r="T1046" s="16"/>
      <c r="U1046" s="16"/>
      <c r="V1046" s="16">
        <f>VALUE(SUBSTITUTE(Table2[[#This Row],[Progress (%)]],"%",""))</f>
        <v>0.1</v>
      </c>
      <c r="W1046" s="28">
        <f>IF(Table2[[#This Row],[Progress]]&lt;1,Table2[[#This Row],[Progress]]*100,Table2[[#This Row],[Progress]])</f>
        <v>10</v>
      </c>
      <c r="X1046" s="28" t="str">
        <f>Table2[[#This Row],[Column8]]&amp;"%"</f>
        <v>10%</v>
      </c>
      <c r="Y1046" s="16">
        <f t="shared" si="261"/>
        <v>4</v>
      </c>
      <c r="Z10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046" s="11" t="str">
        <f>SUBSTITUTE(Table2[[#This Row],[Time_Spent (hrs)]],"minutes","")</f>
        <v xml:space="preserve">120 </v>
      </c>
      <c r="AB1046" s="41">
        <f>AA1046/60</f>
        <v>2</v>
      </c>
    </row>
    <row r="1047" spans="1:28" ht="22.2" customHeight="1" x14ac:dyDescent="0.25">
      <c r="A1047" s="11" t="s">
        <v>2486</v>
      </c>
      <c r="B1047" s="11" t="s">
        <v>3862</v>
      </c>
      <c r="C1047" s="11" t="s">
        <v>2487</v>
      </c>
      <c r="D1047" s="11" t="s">
        <v>16</v>
      </c>
      <c r="E1047" s="11" t="s">
        <v>23</v>
      </c>
      <c r="F1047" s="12">
        <v>41</v>
      </c>
      <c r="G1047" s="13">
        <v>45354</v>
      </c>
      <c r="H1047" s="11" t="s">
        <v>156</v>
      </c>
      <c r="I1047" s="11" t="s">
        <v>98</v>
      </c>
      <c r="J1047" s="14">
        <v>0.73</v>
      </c>
      <c r="K1047" s="11">
        <v>2</v>
      </c>
      <c r="L1047" s="11" t="s">
        <v>27</v>
      </c>
      <c r="M1047" s="11">
        <v>6</v>
      </c>
      <c r="N1047" s="15">
        <v>45354</v>
      </c>
      <c r="O1047" s="16" t="s">
        <v>4063</v>
      </c>
      <c r="P1047" s="16" t="s">
        <v>4882</v>
      </c>
      <c r="Q1047" s="16"/>
      <c r="R1047" s="16"/>
      <c r="S1047" s="16"/>
      <c r="T1047" s="16"/>
      <c r="U1047" s="16"/>
      <c r="V1047" s="16">
        <f>VALUE(SUBSTITUTE(Table2[[#This Row],[Progress (%)]],"%",""))</f>
        <v>0.73</v>
      </c>
      <c r="W1047" s="28">
        <f>IF(Table2[[#This Row],[Progress]]&lt;1,Table2[[#This Row],[Progress]]*100,Table2[[#This Row],[Progress]])</f>
        <v>73</v>
      </c>
      <c r="X1047" s="28" t="str">
        <f>Table2[[#This Row],[Column8]]&amp;"%"</f>
        <v>73%</v>
      </c>
      <c r="Y1047" s="16">
        <f t="shared" si="261"/>
        <v>3</v>
      </c>
      <c r="Z10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047" s="11" t="str">
        <f>SUBSTITUTE(Table2[[#This Row],[Time_Spent (hrs)]],"mins","")</f>
        <v>2</v>
      </c>
      <c r="AB1047" s="41" t="str">
        <f>AA1047</f>
        <v>2</v>
      </c>
    </row>
    <row r="1048" spans="1:28" ht="22.2" customHeight="1" x14ac:dyDescent="0.25">
      <c r="A1048" s="11" t="s">
        <v>2488</v>
      </c>
      <c r="B1048" s="11" t="s">
        <v>3863</v>
      </c>
      <c r="C1048" s="11" t="s">
        <v>2489</v>
      </c>
      <c r="D1048" s="11" t="s">
        <v>16</v>
      </c>
      <c r="E1048" s="11" t="s">
        <v>56</v>
      </c>
      <c r="F1048" s="12">
        <f>32</f>
        <v>32</v>
      </c>
      <c r="G1048" s="13" t="s">
        <v>1530</v>
      </c>
      <c r="H1048" s="11" t="s">
        <v>66</v>
      </c>
      <c r="I1048" s="11" t="s">
        <v>26</v>
      </c>
      <c r="J1048" s="14">
        <v>0.57999999999999996</v>
      </c>
      <c r="K1048" s="11">
        <v>45</v>
      </c>
      <c r="L1048" s="11" t="s">
        <v>33</v>
      </c>
      <c r="M1048" s="17"/>
      <c r="N1048" s="15">
        <v>44700</v>
      </c>
      <c r="O1048" s="16" t="s">
        <v>4969</v>
      </c>
      <c r="P1048" s="16" t="s">
        <v>4398</v>
      </c>
      <c r="Q1048" s="16"/>
      <c r="R1048" s="16"/>
      <c r="S1048" s="16"/>
      <c r="T1048" s="16"/>
      <c r="U1048" s="16"/>
      <c r="V1048" s="16">
        <f>VALUE(SUBSTITUTE(Table2[[#This Row],[Progress (%)]],"%",""))</f>
        <v>0.57999999999999996</v>
      </c>
      <c r="W1048" s="28">
        <f>IF(Table2[[#This Row],[Progress]]&lt;1,Table2[[#This Row],[Progress]]*100,Table2[[#This Row],[Progress]])</f>
        <v>57.999999999999993</v>
      </c>
      <c r="X1048" s="28" t="str">
        <f>Table2[[#This Row],[Column8]]&amp;"%"</f>
        <v>58%</v>
      </c>
      <c r="Y1048" s="16">
        <f t="shared" si="261"/>
        <v>3</v>
      </c>
      <c r="Z10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48" s="11" t="str">
        <f>SUBSTITUTE(Table2[[#This Row],[Time_Spent (hrs)]],"mins","")</f>
        <v>45</v>
      </c>
      <c r="AB1048" s="41">
        <f>AA1048/60</f>
        <v>0.75</v>
      </c>
    </row>
    <row r="1049" spans="1:28" ht="22.2" customHeight="1" x14ac:dyDescent="0.25">
      <c r="A1049" s="11" t="s">
        <v>2490</v>
      </c>
      <c r="B1049" s="11" t="s">
        <v>3864</v>
      </c>
      <c r="C1049" s="11" t="s">
        <v>2491</v>
      </c>
      <c r="D1049" s="11" t="s">
        <v>69</v>
      </c>
      <c r="E1049" s="11" t="s">
        <v>56</v>
      </c>
      <c r="F1049" s="18">
        <f>32</f>
        <v>32</v>
      </c>
      <c r="G1049" s="13" t="s">
        <v>2492</v>
      </c>
      <c r="H1049" s="11" t="s">
        <v>18</v>
      </c>
      <c r="I1049" s="11" t="s">
        <v>19</v>
      </c>
      <c r="J1049" s="14">
        <v>0</v>
      </c>
      <c r="K1049" s="11" t="s">
        <v>38</v>
      </c>
      <c r="L1049" s="11" t="s">
        <v>33</v>
      </c>
      <c r="M1049" s="11">
        <v>4</v>
      </c>
      <c r="N1049" s="15">
        <v>45290</v>
      </c>
      <c r="O1049" s="16" t="s">
        <v>4748</v>
      </c>
      <c r="P1049" s="16"/>
      <c r="Q1049" s="16"/>
      <c r="R1049" s="16"/>
      <c r="S1049" s="16"/>
      <c r="T1049" s="16"/>
      <c r="U1049" s="16"/>
      <c r="V1049" s="16">
        <f>VALUE(SUBSTITUTE(Table2[[#This Row],[Progress (%)]],"%",""))</f>
        <v>0</v>
      </c>
      <c r="W1049" s="28">
        <f>IF(Table2[[#This Row],[Progress]]&lt;1,Table2[[#This Row],[Progress]]*100,Table2[[#This Row],[Progress]])</f>
        <v>0</v>
      </c>
      <c r="X1049" s="28" t="str">
        <f>Table2[[#This Row],[Column8]]&amp;"%"</f>
        <v>0%</v>
      </c>
      <c r="Y1049" s="16">
        <f t="shared" si="261"/>
        <v>2</v>
      </c>
      <c r="Z10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49" s="11" t="str">
        <f>SUBSTITUTE(Table2[[#This Row],[Time_Spent (hrs)]],"hour","")</f>
        <v xml:space="preserve">1 </v>
      </c>
      <c r="AB1049" s="41" t="str">
        <f>AA1049</f>
        <v xml:space="preserve">1 </v>
      </c>
    </row>
    <row r="1050" spans="1:28" ht="22.2" customHeight="1" x14ac:dyDescent="0.25">
      <c r="A1050" s="11" t="s">
        <v>2493</v>
      </c>
      <c r="B1050" s="11" t="s">
        <v>3865</v>
      </c>
      <c r="C1050" s="11" t="s">
        <v>2494</v>
      </c>
      <c r="D1050" s="11" t="s">
        <v>69</v>
      </c>
      <c r="E1050" s="11" t="s">
        <v>41</v>
      </c>
      <c r="F1050" s="12">
        <f>32</f>
        <v>32</v>
      </c>
      <c r="G1050" s="13">
        <v>44987</v>
      </c>
      <c r="H1050" s="11" t="s">
        <v>104</v>
      </c>
      <c r="I1050" s="11" t="s">
        <v>47</v>
      </c>
      <c r="J1050" s="14">
        <v>0.6</v>
      </c>
      <c r="K1050" s="11">
        <v>45</v>
      </c>
      <c r="L1050" s="11" t="s">
        <v>33</v>
      </c>
      <c r="M1050" s="11">
        <v>3</v>
      </c>
      <c r="N1050" s="15">
        <v>44960</v>
      </c>
      <c r="O1050" s="16" t="s">
        <v>4751</v>
      </c>
      <c r="P1050" s="16" t="s">
        <v>4752</v>
      </c>
      <c r="Q1050" s="16" t="s">
        <v>4753</v>
      </c>
      <c r="R1050" s="16" t="s">
        <v>4754</v>
      </c>
      <c r="S1050" s="16" t="s">
        <v>4755</v>
      </c>
      <c r="T1050" s="16" t="s">
        <v>4756</v>
      </c>
      <c r="U1050" s="16" t="s">
        <v>4491</v>
      </c>
      <c r="V1050" s="16">
        <f>VALUE(SUBSTITUTE(Table2[[#This Row],[Progress (%)]],"%",""))</f>
        <v>0.6</v>
      </c>
      <c r="W1050" s="28">
        <f>IF(Table2[[#This Row],[Progress]]&lt;1,Table2[[#This Row],[Progress]]*100,Table2[[#This Row],[Progress]])</f>
        <v>60</v>
      </c>
      <c r="X1050" s="28" t="str">
        <f>Table2[[#This Row],[Column8]]&amp;"%"</f>
        <v>60%</v>
      </c>
      <c r="Y1050" s="16">
        <f t="shared" si="261"/>
        <v>8</v>
      </c>
      <c r="Z10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50" s="11" t="str">
        <f>SUBSTITUTE(Table2[[#This Row],[Time_Spent (hrs)]],"mins","")</f>
        <v>45</v>
      </c>
      <c r="AB1050" s="41">
        <f t="shared" ref="AB1050:AB1052" si="266">AA1050/60</f>
        <v>0.75</v>
      </c>
    </row>
    <row r="1051" spans="1:28" ht="22.2" customHeight="1" x14ac:dyDescent="0.25">
      <c r="A1051" s="11" t="s">
        <v>2495</v>
      </c>
      <c r="B1051" s="11" t="s">
        <v>3866</v>
      </c>
      <c r="C1051" s="11" t="s">
        <v>2496</v>
      </c>
      <c r="D1051" s="11" t="s">
        <v>16</v>
      </c>
      <c r="E1051" s="11" t="s">
        <v>41</v>
      </c>
      <c r="F1051" s="18">
        <f>32</f>
        <v>32</v>
      </c>
      <c r="G1051" s="13" t="s">
        <v>1621</v>
      </c>
      <c r="H1051" s="11" t="s">
        <v>111</v>
      </c>
      <c r="I1051" s="11" t="s">
        <v>98</v>
      </c>
      <c r="J1051" s="14">
        <v>0.24</v>
      </c>
      <c r="K1051" s="11">
        <v>45</v>
      </c>
      <c r="L1051" s="11" t="s">
        <v>33</v>
      </c>
      <c r="M1051" s="17"/>
      <c r="N1051" s="15">
        <v>45549</v>
      </c>
      <c r="O1051" s="16" t="s">
        <v>4451</v>
      </c>
      <c r="P1051" s="16" t="s">
        <v>4438</v>
      </c>
      <c r="Q1051" s="16"/>
      <c r="R1051" s="16"/>
      <c r="S1051" s="16"/>
      <c r="T1051" s="16"/>
      <c r="U1051" s="16"/>
      <c r="V1051" s="16">
        <f>VALUE(SUBSTITUTE(Table2[[#This Row],[Progress (%)]],"%",""))</f>
        <v>0.24</v>
      </c>
      <c r="W1051" s="28">
        <f>IF(Table2[[#This Row],[Progress]]&lt;1,Table2[[#This Row],[Progress]]*100,Table2[[#This Row],[Progress]])</f>
        <v>24</v>
      </c>
      <c r="X1051" s="28" t="str">
        <f>Table2[[#This Row],[Column8]]&amp;"%"</f>
        <v>24%</v>
      </c>
      <c r="Y1051" s="16">
        <f t="shared" si="261"/>
        <v>3</v>
      </c>
      <c r="Z10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51" s="11" t="str">
        <f>SUBSTITUTE(Table2[[#This Row],[Time_Spent (hrs)]],"mins","")</f>
        <v>45</v>
      </c>
      <c r="AB1051" s="41">
        <f t="shared" si="266"/>
        <v>0.75</v>
      </c>
    </row>
    <row r="1052" spans="1:28" ht="22.2" customHeight="1" x14ac:dyDescent="0.25">
      <c r="A1052" s="11" t="s">
        <v>2497</v>
      </c>
      <c r="B1052" s="11" t="s">
        <v>3867</v>
      </c>
      <c r="C1052" s="11" t="s">
        <v>2498</v>
      </c>
      <c r="D1052" s="11" t="s">
        <v>16</v>
      </c>
      <c r="E1052" s="11" t="s">
        <v>64</v>
      </c>
      <c r="F1052" s="12">
        <v>34</v>
      </c>
      <c r="G1052" s="13">
        <v>45384</v>
      </c>
      <c r="H1052" s="11" t="s">
        <v>111</v>
      </c>
      <c r="I1052" s="11" t="s">
        <v>98</v>
      </c>
      <c r="J1052" s="14">
        <v>0.81</v>
      </c>
      <c r="K1052" s="11">
        <v>45</v>
      </c>
      <c r="L1052" s="11" t="s">
        <v>33</v>
      </c>
      <c r="M1052" s="11">
        <v>3</v>
      </c>
      <c r="N1052" s="15">
        <v>45326</v>
      </c>
      <c r="O1052" s="16" t="s">
        <v>4240</v>
      </c>
      <c r="P1052" s="16" t="s">
        <v>4792</v>
      </c>
      <c r="Q1052" s="16" t="s">
        <v>4793</v>
      </c>
      <c r="R1052" s="16" t="s">
        <v>4881</v>
      </c>
      <c r="S1052" s="16"/>
      <c r="T1052" s="16"/>
      <c r="U1052" s="16"/>
      <c r="V1052" s="16">
        <f>VALUE(SUBSTITUTE(Table2[[#This Row],[Progress (%)]],"%",""))</f>
        <v>0.81</v>
      </c>
      <c r="W1052" s="28">
        <f>IF(Table2[[#This Row],[Progress]]&lt;1,Table2[[#This Row],[Progress]]*100,Table2[[#This Row],[Progress]])</f>
        <v>81</v>
      </c>
      <c r="X1052" s="28" t="str">
        <f>Table2[[#This Row],[Column8]]&amp;"%"</f>
        <v>81%</v>
      </c>
      <c r="Y1052" s="16">
        <f t="shared" si="261"/>
        <v>5</v>
      </c>
      <c r="Z10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52" s="11" t="str">
        <f>SUBSTITUTE(Table2[[#This Row],[Time_Spent (hrs)]],"mins","")</f>
        <v>45</v>
      </c>
      <c r="AB1052" s="41">
        <f t="shared" si="266"/>
        <v>0.75</v>
      </c>
    </row>
    <row r="1053" spans="1:28" ht="22.2" customHeight="1" x14ac:dyDescent="0.25">
      <c r="A1053" s="11" t="s">
        <v>2499</v>
      </c>
      <c r="B1053" s="11" t="s">
        <v>3004</v>
      </c>
      <c r="C1053" s="11" t="s">
        <v>2500</v>
      </c>
      <c r="D1053" s="11" t="s">
        <v>69</v>
      </c>
      <c r="E1053" s="11" t="s">
        <v>56</v>
      </c>
      <c r="F1053" s="12">
        <f>32</f>
        <v>32</v>
      </c>
      <c r="G1053" s="13">
        <v>44749</v>
      </c>
      <c r="H1053" s="11" t="s">
        <v>42</v>
      </c>
      <c r="I1053" s="11" t="s">
        <v>32</v>
      </c>
      <c r="J1053" s="14">
        <v>0.63</v>
      </c>
      <c r="K1053" s="11">
        <v>1.5</v>
      </c>
      <c r="L1053" s="11" t="s">
        <v>33</v>
      </c>
      <c r="M1053" s="11">
        <v>3</v>
      </c>
      <c r="N1053" s="15">
        <v>44749</v>
      </c>
      <c r="O1053" s="16" t="s">
        <v>4714</v>
      </c>
      <c r="P1053" s="16" t="s">
        <v>4715</v>
      </c>
      <c r="Q1053" s="16"/>
      <c r="R1053" s="16"/>
      <c r="S1053" s="16"/>
      <c r="T1053" s="16"/>
      <c r="U1053" s="16"/>
      <c r="V1053" s="16">
        <f>VALUE(SUBSTITUTE(Table2[[#This Row],[Progress (%)]],"%",""))</f>
        <v>0.63</v>
      </c>
      <c r="W1053" s="28">
        <f>IF(Table2[[#This Row],[Progress]]&lt;1,Table2[[#This Row],[Progress]]*100,Table2[[#This Row],[Progress]])</f>
        <v>63</v>
      </c>
      <c r="X1053" s="28" t="str">
        <f>Table2[[#This Row],[Column8]]&amp;"%"</f>
        <v>63%</v>
      </c>
      <c r="Y1053" s="16">
        <f t="shared" si="261"/>
        <v>3</v>
      </c>
      <c r="Z10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53" s="11" t="str">
        <f>SUBSTITUTE(Table2[[#This Row],[Time_Spent (hrs)]],"mins","")</f>
        <v>1.5</v>
      </c>
      <c r="AB1053" s="41" t="str">
        <f t="shared" ref="AB1053:AB1055" si="267">AA1053</f>
        <v>1.5</v>
      </c>
    </row>
    <row r="1054" spans="1:28" ht="22.2" customHeight="1" x14ac:dyDescent="0.25">
      <c r="A1054" s="11" t="s">
        <v>2501</v>
      </c>
      <c r="B1054" s="11" t="s">
        <v>3868</v>
      </c>
      <c r="C1054" s="11" t="s">
        <v>2502</v>
      </c>
      <c r="D1054" s="11" t="s">
        <v>16</v>
      </c>
      <c r="E1054" s="11" t="s">
        <v>41</v>
      </c>
      <c r="F1054" s="12">
        <f>32</f>
        <v>32</v>
      </c>
      <c r="G1054" s="13" t="s">
        <v>881</v>
      </c>
      <c r="H1054" s="11" t="s">
        <v>198</v>
      </c>
      <c r="I1054" s="11" t="s">
        <v>19</v>
      </c>
      <c r="J1054" s="14">
        <v>0.86</v>
      </c>
      <c r="K1054" s="11" t="s">
        <v>38</v>
      </c>
      <c r="L1054" s="11" t="s">
        <v>27</v>
      </c>
      <c r="M1054" s="11">
        <v>1</v>
      </c>
      <c r="N1054" s="15">
        <v>45533</v>
      </c>
      <c r="O1054" s="16" t="s">
        <v>4736</v>
      </c>
      <c r="P1054" s="16" t="s">
        <v>4737</v>
      </c>
      <c r="Q1054" s="16" t="s">
        <v>4510</v>
      </c>
      <c r="R1054" s="16" t="s">
        <v>4511</v>
      </c>
      <c r="S1054" s="16" t="s">
        <v>4512</v>
      </c>
      <c r="T1054" s="16"/>
      <c r="U1054" s="16"/>
      <c r="V1054" s="16">
        <f>VALUE(SUBSTITUTE(Table2[[#This Row],[Progress (%)]],"%",""))</f>
        <v>0.86</v>
      </c>
      <c r="W1054" s="28">
        <f>IF(Table2[[#This Row],[Progress]]&lt;1,Table2[[#This Row],[Progress]]*100,Table2[[#This Row],[Progress]])</f>
        <v>86</v>
      </c>
      <c r="X1054" s="28" t="str">
        <f>Table2[[#This Row],[Column8]]&amp;"%"</f>
        <v>86%</v>
      </c>
      <c r="Y1054" s="16">
        <f t="shared" si="261"/>
        <v>6</v>
      </c>
      <c r="Z10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54" s="11" t="str">
        <f>SUBSTITUTE(Table2[[#This Row],[Time_Spent (hrs)]],"hour","")</f>
        <v xml:space="preserve">1 </v>
      </c>
      <c r="AB1054" s="41" t="str">
        <f t="shared" si="267"/>
        <v xml:space="preserve">1 </v>
      </c>
    </row>
    <row r="1055" spans="1:28" ht="22.2" customHeight="1" x14ac:dyDescent="0.25">
      <c r="A1055" s="11" t="s">
        <v>2503</v>
      </c>
      <c r="B1055" s="11" t="s">
        <v>3869</v>
      </c>
      <c r="C1055" s="11" t="s">
        <v>2504</v>
      </c>
      <c r="D1055" s="11" t="s">
        <v>16</v>
      </c>
      <c r="E1055" s="11" t="s">
        <v>56</v>
      </c>
      <c r="F1055" s="18">
        <f>32</f>
        <v>32</v>
      </c>
      <c r="G1055" s="13">
        <v>45357</v>
      </c>
      <c r="H1055" s="11" t="s">
        <v>46</v>
      </c>
      <c r="I1055" s="11" t="s">
        <v>47</v>
      </c>
      <c r="J1055" s="14">
        <v>0.95</v>
      </c>
      <c r="K1055" s="11">
        <v>2</v>
      </c>
      <c r="L1055" s="11" t="s">
        <v>33</v>
      </c>
      <c r="M1055" s="11">
        <v>2</v>
      </c>
      <c r="N1055" s="15">
        <v>45446</v>
      </c>
      <c r="O1055" s="16" t="s">
        <v>5092</v>
      </c>
      <c r="P1055" s="16" t="s">
        <v>5093</v>
      </c>
      <c r="Q1055" s="16" t="s">
        <v>5068</v>
      </c>
      <c r="R1055" s="16" t="s">
        <v>5069</v>
      </c>
      <c r="S1055" s="16" t="s">
        <v>4807</v>
      </c>
      <c r="T1055" s="16" t="s">
        <v>4042</v>
      </c>
      <c r="U1055" s="16" t="s">
        <v>4043</v>
      </c>
      <c r="V1055" s="16">
        <f>VALUE(SUBSTITUTE(Table2[[#This Row],[Progress (%)]],"%",""))</f>
        <v>0.95</v>
      </c>
      <c r="W1055" s="28">
        <f>IF(Table2[[#This Row],[Progress]]&lt;1,Table2[[#This Row],[Progress]]*100,Table2[[#This Row],[Progress]])</f>
        <v>95</v>
      </c>
      <c r="X1055" s="28" t="str">
        <f>Table2[[#This Row],[Column8]]&amp;"%"</f>
        <v>95%</v>
      </c>
      <c r="Y1055" s="16">
        <f t="shared" si="261"/>
        <v>8</v>
      </c>
      <c r="Z10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55" s="11" t="str">
        <f>SUBSTITUTE(Table2[[#This Row],[Time_Spent (hrs)]],"mins","")</f>
        <v>2</v>
      </c>
      <c r="AB1055" s="41" t="str">
        <f t="shared" si="267"/>
        <v>2</v>
      </c>
    </row>
    <row r="1056" spans="1:28" ht="22.2" customHeight="1" x14ac:dyDescent="0.25">
      <c r="A1056" s="11" t="s">
        <v>2505</v>
      </c>
      <c r="B1056" s="11" t="s">
        <v>3870</v>
      </c>
      <c r="C1056" s="11" t="s">
        <v>87</v>
      </c>
      <c r="D1056" s="11" t="s">
        <v>69</v>
      </c>
      <c r="E1056" s="11" t="s">
        <v>23</v>
      </c>
      <c r="F1056" s="12">
        <f>32</f>
        <v>32</v>
      </c>
      <c r="G1056" s="13">
        <v>44928</v>
      </c>
      <c r="H1056" s="11" t="s">
        <v>46</v>
      </c>
      <c r="I1056" s="11" t="s">
        <v>47</v>
      </c>
      <c r="J1056" s="14">
        <v>0.96</v>
      </c>
      <c r="K1056" s="11" t="s">
        <v>20</v>
      </c>
      <c r="L1056" s="11" t="s">
        <v>27</v>
      </c>
      <c r="M1056" s="11">
        <v>4</v>
      </c>
      <c r="N1056" s="15">
        <v>44958</v>
      </c>
      <c r="O1056" s="16" t="s">
        <v>5016</v>
      </c>
      <c r="P1056" s="16" t="s">
        <v>4977</v>
      </c>
      <c r="Q1056" s="16" t="s">
        <v>4970</v>
      </c>
      <c r="R1056" s="16" t="s">
        <v>4971</v>
      </c>
      <c r="S1056" s="16" t="s">
        <v>4662</v>
      </c>
      <c r="T1056" s="16" t="s">
        <v>4551</v>
      </c>
      <c r="U1056" s="16" t="s">
        <v>4552</v>
      </c>
      <c r="V1056" s="16">
        <f>VALUE(SUBSTITUTE(Table2[[#This Row],[Progress (%)]],"%",""))</f>
        <v>0.96</v>
      </c>
      <c r="W1056" s="28">
        <f>IF(Table2[[#This Row],[Progress]]&lt;1,Table2[[#This Row],[Progress]]*100,Table2[[#This Row],[Progress]])</f>
        <v>96</v>
      </c>
      <c r="X1056" s="28" t="str">
        <f>Table2[[#This Row],[Column8]]&amp;"%"</f>
        <v>96%</v>
      </c>
      <c r="Y1056" s="16">
        <f t="shared" si="261"/>
        <v>8</v>
      </c>
      <c r="Z10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56" s="11" t="str">
        <f>SUBSTITUTE(Table2[[#This Row],[Time_Spent (hrs)]],"mins","")</f>
        <v xml:space="preserve">90 </v>
      </c>
      <c r="AB1056" s="41">
        <f t="shared" ref="AB1056:AB1061" si="268">AA1056/60</f>
        <v>1.5</v>
      </c>
    </row>
    <row r="1057" spans="1:28" ht="22.2" customHeight="1" x14ac:dyDescent="0.25">
      <c r="A1057" s="11" t="s">
        <v>2506</v>
      </c>
      <c r="B1057" s="11" t="s">
        <v>3871</v>
      </c>
      <c r="C1057" s="11" t="s">
        <v>2507</v>
      </c>
      <c r="D1057" s="11" t="s">
        <v>69</v>
      </c>
      <c r="E1057" s="11" t="s">
        <v>36</v>
      </c>
      <c r="F1057" s="12">
        <v>28</v>
      </c>
      <c r="G1057" s="13">
        <v>45420</v>
      </c>
      <c r="H1057" s="11" t="s">
        <v>198</v>
      </c>
      <c r="I1057" s="11" t="s">
        <v>19</v>
      </c>
      <c r="J1057" s="14">
        <v>0.23</v>
      </c>
      <c r="K1057" s="11" t="s">
        <v>20</v>
      </c>
      <c r="L1057" s="11" t="s">
        <v>33</v>
      </c>
      <c r="M1057" s="11">
        <v>2</v>
      </c>
      <c r="N1057" s="15">
        <v>45509</v>
      </c>
      <c r="O1057" s="16" t="s">
        <v>4046</v>
      </c>
      <c r="P1057" s="16" t="s">
        <v>5094</v>
      </c>
      <c r="Q1057" s="16"/>
      <c r="R1057" s="16"/>
      <c r="S1057" s="16"/>
      <c r="T1057" s="16"/>
      <c r="U1057" s="16"/>
      <c r="V1057" s="16">
        <f>VALUE(SUBSTITUTE(Table2[[#This Row],[Progress (%)]],"%",""))</f>
        <v>0.23</v>
      </c>
      <c r="W1057" s="28">
        <f>IF(Table2[[#This Row],[Progress]]&lt;1,Table2[[#This Row],[Progress]]*100,Table2[[#This Row],[Progress]])</f>
        <v>23</v>
      </c>
      <c r="X1057" s="28" t="str">
        <f>Table2[[#This Row],[Column8]]&amp;"%"</f>
        <v>23%</v>
      </c>
      <c r="Y1057" s="16">
        <f t="shared" si="261"/>
        <v>3</v>
      </c>
      <c r="Z10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057" s="11" t="str">
        <f>SUBSTITUTE(Table2[[#This Row],[Time_Spent (hrs)]],"mins","")</f>
        <v xml:space="preserve">90 </v>
      </c>
      <c r="AB1057" s="41">
        <f t="shared" si="268"/>
        <v>1.5</v>
      </c>
    </row>
    <row r="1058" spans="1:28" ht="22.2" customHeight="1" x14ac:dyDescent="0.25">
      <c r="A1058" s="11" t="s">
        <v>2508</v>
      </c>
      <c r="B1058" s="11" t="s">
        <v>3872</v>
      </c>
      <c r="C1058" s="11" t="s">
        <v>2509</v>
      </c>
      <c r="D1058" s="11" t="s">
        <v>69</v>
      </c>
      <c r="E1058" s="11" t="s">
        <v>41</v>
      </c>
      <c r="F1058" s="12">
        <v>39</v>
      </c>
      <c r="G1058" s="13" t="s">
        <v>1987</v>
      </c>
      <c r="H1058" s="11" t="s">
        <v>111</v>
      </c>
      <c r="I1058" s="11" t="s">
        <v>98</v>
      </c>
      <c r="J1058" s="14">
        <v>0.77</v>
      </c>
      <c r="K1058" s="11" t="s">
        <v>20</v>
      </c>
      <c r="L1058" s="11" t="s">
        <v>27</v>
      </c>
      <c r="M1058" s="17"/>
      <c r="N1058" s="15">
        <v>45682</v>
      </c>
      <c r="O1058" s="16" t="s">
        <v>5049</v>
      </c>
      <c r="P1058" s="16" t="s">
        <v>4431</v>
      </c>
      <c r="Q1058" s="16" t="s">
        <v>4432</v>
      </c>
      <c r="R1058" s="16" t="s">
        <v>4433</v>
      </c>
      <c r="S1058" s="16"/>
      <c r="T1058" s="16"/>
      <c r="U1058" s="16"/>
      <c r="V1058" s="16">
        <f>VALUE(SUBSTITUTE(Table2[[#This Row],[Progress (%)]],"%",""))</f>
        <v>0.77</v>
      </c>
      <c r="W1058" s="28">
        <f>IF(Table2[[#This Row],[Progress]]&lt;1,Table2[[#This Row],[Progress]]*100,Table2[[#This Row],[Progress]])</f>
        <v>77</v>
      </c>
      <c r="X1058" s="28" t="str">
        <f>Table2[[#This Row],[Column8]]&amp;"%"</f>
        <v>77%</v>
      </c>
      <c r="Y1058" s="16">
        <f t="shared" si="261"/>
        <v>5</v>
      </c>
      <c r="Z10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58" s="11" t="str">
        <f>SUBSTITUTE(Table2[[#This Row],[Time_Spent (hrs)]],"mins","")</f>
        <v xml:space="preserve">90 </v>
      </c>
      <c r="AB1058" s="41">
        <f t="shared" si="268"/>
        <v>1.5</v>
      </c>
    </row>
    <row r="1059" spans="1:28" ht="22.2" customHeight="1" x14ac:dyDescent="0.25">
      <c r="A1059" s="11" t="s">
        <v>2510</v>
      </c>
      <c r="B1059" s="11" t="s">
        <v>3873</v>
      </c>
      <c r="C1059" s="11" t="s">
        <v>2511</v>
      </c>
      <c r="D1059" s="11" t="s">
        <v>69</v>
      </c>
      <c r="E1059" s="11" t="s">
        <v>41</v>
      </c>
      <c r="F1059" s="18">
        <f>32</f>
        <v>32</v>
      </c>
      <c r="G1059" s="13" t="s">
        <v>2512</v>
      </c>
      <c r="H1059" s="11" t="s">
        <v>198</v>
      </c>
      <c r="I1059" s="11" t="s">
        <v>19</v>
      </c>
      <c r="J1059" s="14">
        <v>0.3</v>
      </c>
      <c r="K1059" s="11">
        <v>45</v>
      </c>
      <c r="L1059" s="11" t="s">
        <v>27</v>
      </c>
      <c r="M1059" s="11">
        <v>5</v>
      </c>
      <c r="N1059" s="15">
        <v>45096</v>
      </c>
      <c r="O1059" s="16" t="s">
        <v>5095</v>
      </c>
      <c r="P1059" s="16" t="s">
        <v>4956</v>
      </c>
      <c r="Q1059" s="16" t="s">
        <v>4886</v>
      </c>
      <c r="R1059" s="16" t="s">
        <v>4887</v>
      </c>
      <c r="S1059" s="16" t="s">
        <v>4081</v>
      </c>
      <c r="T1059" s="16" t="s">
        <v>4082</v>
      </c>
      <c r="U1059" s="16" t="s">
        <v>4083</v>
      </c>
      <c r="V1059" s="16">
        <f>VALUE(SUBSTITUTE(Table2[[#This Row],[Progress (%)]],"%",""))</f>
        <v>0.3</v>
      </c>
      <c r="W1059" s="28">
        <f>IF(Table2[[#This Row],[Progress]]&lt;1,Table2[[#This Row],[Progress]]*100,Table2[[#This Row],[Progress]])</f>
        <v>30</v>
      </c>
      <c r="X1059" s="28" t="str">
        <f>Table2[[#This Row],[Column8]]&amp;"%"</f>
        <v>30%</v>
      </c>
      <c r="Y1059" s="16">
        <f t="shared" si="261"/>
        <v>8</v>
      </c>
      <c r="Z10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59" s="11" t="str">
        <f>SUBSTITUTE(Table2[[#This Row],[Time_Spent (hrs)]],"mins","")</f>
        <v>45</v>
      </c>
      <c r="AB1059" s="41">
        <f t="shared" si="268"/>
        <v>0.75</v>
      </c>
    </row>
    <row r="1060" spans="1:28" ht="22.2" customHeight="1" x14ac:dyDescent="0.25">
      <c r="A1060" s="11" t="s">
        <v>2513</v>
      </c>
      <c r="B1060" s="11" t="s">
        <v>3874</v>
      </c>
      <c r="C1060" s="11" t="s">
        <v>2514</v>
      </c>
      <c r="D1060" s="11" t="s">
        <v>69</v>
      </c>
      <c r="E1060" s="11" t="s">
        <v>23</v>
      </c>
      <c r="F1060" s="18">
        <f>32</f>
        <v>32</v>
      </c>
      <c r="G1060" s="13" t="s">
        <v>1624</v>
      </c>
      <c r="H1060" s="11" t="s">
        <v>57</v>
      </c>
      <c r="I1060" s="11" t="s">
        <v>32</v>
      </c>
      <c r="J1060" s="14">
        <v>0.16</v>
      </c>
      <c r="K1060" s="11">
        <v>45</v>
      </c>
      <c r="L1060" s="11" t="s">
        <v>33</v>
      </c>
      <c r="M1060" s="11">
        <v>5</v>
      </c>
      <c r="N1060" s="15">
        <v>44820</v>
      </c>
      <c r="O1060" s="16" t="s">
        <v>4436</v>
      </c>
      <c r="P1060" s="16" t="s">
        <v>4437</v>
      </c>
      <c r="Q1060" s="16" t="s">
        <v>4621</v>
      </c>
      <c r="R1060" s="16" t="s">
        <v>4985</v>
      </c>
      <c r="S1060" s="16" t="s">
        <v>4986</v>
      </c>
      <c r="T1060" s="16" t="s">
        <v>4987</v>
      </c>
      <c r="U1060" s="16"/>
      <c r="V1060" s="16">
        <f>VALUE(SUBSTITUTE(Table2[[#This Row],[Progress (%)]],"%",""))</f>
        <v>0.16</v>
      </c>
      <c r="W1060" s="28">
        <f>IF(Table2[[#This Row],[Progress]]&lt;1,Table2[[#This Row],[Progress]]*100,Table2[[#This Row],[Progress]])</f>
        <v>16</v>
      </c>
      <c r="X1060" s="28" t="str">
        <f>Table2[[#This Row],[Column8]]&amp;"%"</f>
        <v>16%</v>
      </c>
      <c r="Y1060" s="16">
        <f t="shared" si="261"/>
        <v>7</v>
      </c>
      <c r="Z10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60" s="11" t="str">
        <f>SUBSTITUTE(Table2[[#This Row],[Time_Spent (hrs)]],"mins","")</f>
        <v>45</v>
      </c>
      <c r="AB1060" s="41">
        <f t="shared" si="268"/>
        <v>0.75</v>
      </c>
    </row>
    <row r="1061" spans="1:28" ht="22.2" customHeight="1" x14ac:dyDescent="0.25">
      <c r="A1061" s="11" t="s">
        <v>2515</v>
      </c>
      <c r="B1061" s="11" t="s">
        <v>3875</v>
      </c>
      <c r="C1061" s="11" t="s">
        <v>2516</v>
      </c>
      <c r="D1061" s="11" t="s">
        <v>16</v>
      </c>
      <c r="E1061" s="11" t="s">
        <v>36</v>
      </c>
      <c r="F1061" s="18">
        <f>32</f>
        <v>32</v>
      </c>
      <c r="G1061" s="13" t="s">
        <v>634</v>
      </c>
      <c r="H1061" s="11" t="s">
        <v>42</v>
      </c>
      <c r="I1061" s="11" t="s">
        <v>32</v>
      </c>
      <c r="J1061" s="14">
        <v>0.88</v>
      </c>
      <c r="K1061" s="11" t="s">
        <v>20</v>
      </c>
      <c r="L1061" s="11" t="s">
        <v>27</v>
      </c>
      <c r="M1061" s="11">
        <v>2</v>
      </c>
      <c r="N1061" s="15">
        <v>45135</v>
      </c>
      <c r="O1061" s="16" t="s">
        <v>4572</v>
      </c>
      <c r="P1061" s="16" t="s">
        <v>4573</v>
      </c>
      <c r="Q1061" s="16" t="s">
        <v>4574</v>
      </c>
      <c r="R1061" s="16"/>
      <c r="S1061" s="16"/>
      <c r="T1061" s="16"/>
      <c r="U1061" s="16"/>
      <c r="V1061" s="16">
        <f>VALUE(SUBSTITUTE(Table2[[#This Row],[Progress (%)]],"%",""))</f>
        <v>0.88</v>
      </c>
      <c r="W1061" s="28">
        <f>IF(Table2[[#This Row],[Progress]]&lt;1,Table2[[#This Row],[Progress]]*100,Table2[[#This Row],[Progress]])</f>
        <v>88</v>
      </c>
      <c r="X1061" s="28" t="str">
        <f>Table2[[#This Row],[Column8]]&amp;"%"</f>
        <v>88%</v>
      </c>
      <c r="Y1061" s="16">
        <f t="shared" si="261"/>
        <v>4</v>
      </c>
      <c r="Z10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61" s="11" t="str">
        <f>SUBSTITUTE(Table2[[#This Row],[Time_Spent (hrs)]],"mins","")</f>
        <v xml:space="preserve">90 </v>
      </c>
      <c r="AB1061" s="41">
        <f t="shared" si="268"/>
        <v>1.5</v>
      </c>
    </row>
    <row r="1062" spans="1:28" ht="22.2" customHeight="1" x14ac:dyDescent="0.25">
      <c r="A1062" s="11" t="s">
        <v>2517</v>
      </c>
      <c r="B1062" s="11" t="s">
        <v>3876</v>
      </c>
      <c r="C1062" s="11" t="s">
        <v>2518</v>
      </c>
      <c r="D1062" s="11" t="s">
        <v>16</v>
      </c>
      <c r="E1062" s="11" t="s">
        <v>41</v>
      </c>
      <c r="F1062" s="18">
        <f>32</f>
        <v>32</v>
      </c>
      <c r="G1062" s="13">
        <v>45750</v>
      </c>
      <c r="H1062" s="11" t="s">
        <v>156</v>
      </c>
      <c r="I1062" s="11" t="s">
        <v>98</v>
      </c>
      <c r="J1062" s="14">
        <v>0.28999999999999998</v>
      </c>
      <c r="K1062" s="11" t="s">
        <v>38</v>
      </c>
      <c r="L1062" s="11" t="s">
        <v>27</v>
      </c>
      <c r="M1062" s="17"/>
      <c r="N1062" s="15">
        <v>45720</v>
      </c>
      <c r="O1062" s="16" t="s">
        <v>5027</v>
      </c>
      <c r="P1062" s="16" t="s">
        <v>5037</v>
      </c>
      <c r="Q1062" s="16" t="s">
        <v>4901</v>
      </c>
      <c r="R1062" s="16" t="s">
        <v>5096</v>
      </c>
      <c r="S1062" s="16" t="s">
        <v>5097</v>
      </c>
      <c r="T1062" s="16"/>
      <c r="U1062" s="16"/>
      <c r="V1062" s="16">
        <f>VALUE(SUBSTITUTE(Table2[[#This Row],[Progress (%)]],"%",""))</f>
        <v>0.28999999999999998</v>
      </c>
      <c r="W1062" s="28">
        <f>IF(Table2[[#This Row],[Progress]]&lt;1,Table2[[#This Row],[Progress]]*100,Table2[[#This Row],[Progress]])</f>
        <v>28.999999999999996</v>
      </c>
      <c r="X1062" s="28" t="str">
        <f>Table2[[#This Row],[Column8]]&amp;"%"</f>
        <v>29%</v>
      </c>
      <c r="Y1062" s="16">
        <f t="shared" si="261"/>
        <v>6</v>
      </c>
      <c r="Z10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62" s="11" t="str">
        <f>SUBSTITUTE(Table2[[#This Row],[Time_Spent (hrs)]],"hour","")</f>
        <v xml:space="preserve">1 </v>
      </c>
      <c r="AB1062" s="41" t="str">
        <f>AA1062</f>
        <v xml:space="preserve">1 </v>
      </c>
    </row>
    <row r="1063" spans="1:28" ht="22.2" customHeight="1" x14ac:dyDescent="0.25">
      <c r="A1063" s="11" t="s">
        <v>2519</v>
      </c>
      <c r="B1063" s="11" t="s">
        <v>3877</v>
      </c>
      <c r="C1063" s="11" t="s">
        <v>2520</v>
      </c>
      <c r="D1063" s="11" t="s">
        <v>69</v>
      </c>
      <c r="E1063" s="11" t="s">
        <v>56</v>
      </c>
      <c r="F1063" s="18">
        <f>32</f>
        <v>32</v>
      </c>
      <c r="G1063" s="13" t="s">
        <v>2000</v>
      </c>
      <c r="H1063" s="11" t="s">
        <v>66</v>
      </c>
      <c r="I1063" s="11" t="s">
        <v>26</v>
      </c>
      <c r="J1063" s="14">
        <v>0.1</v>
      </c>
      <c r="K1063" s="11" t="s">
        <v>20</v>
      </c>
      <c r="L1063" s="11" t="s">
        <v>27</v>
      </c>
      <c r="M1063" s="11">
        <v>5</v>
      </c>
      <c r="N1063" s="15">
        <v>45427</v>
      </c>
      <c r="O1063" s="16" t="s">
        <v>4760</v>
      </c>
      <c r="P1063" s="16" t="s">
        <v>4761</v>
      </c>
      <c r="Q1063" s="16" t="s">
        <v>4762</v>
      </c>
      <c r="R1063" s="16" t="s">
        <v>4763</v>
      </c>
      <c r="S1063" s="16" t="s">
        <v>5050</v>
      </c>
      <c r="T1063" s="16" t="s">
        <v>5051</v>
      </c>
      <c r="U1063" s="16"/>
      <c r="V1063" s="16">
        <f>VALUE(SUBSTITUTE(Table2[[#This Row],[Progress (%)]],"%",""))</f>
        <v>0.1</v>
      </c>
      <c r="W1063" s="28">
        <f>IF(Table2[[#This Row],[Progress]]&lt;1,Table2[[#This Row],[Progress]]*100,Table2[[#This Row],[Progress]])</f>
        <v>10</v>
      </c>
      <c r="X1063" s="28" t="str">
        <f>Table2[[#This Row],[Column8]]&amp;"%"</f>
        <v>10%</v>
      </c>
      <c r="Y1063" s="16">
        <f t="shared" si="261"/>
        <v>7</v>
      </c>
      <c r="Z10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63" s="11" t="str">
        <f>SUBSTITUTE(Table2[[#This Row],[Time_Spent (hrs)]],"mins","")</f>
        <v xml:space="preserve">90 </v>
      </c>
      <c r="AB1063" s="41">
        <f t="shared" ref="AB1063:AB1064" si="269">AA1063/60</f>
        <v>1.5</v>
      </c>
    </row>
    <row r="1064" spans="1:28" ht="22.2" customHeight="1" x14ac:dyDescent="0.25">
      <c r="A1064" s="11" t="s">
        <v>2521</v>
      </c>
      <c r="B1064" s="11" t="s">
        <v>3878</v>
      </c>
      <c r="C1064" s="11" t="s">
        <v>2522</v>
      </c>
      <c r="D1064" s="11" t="s">
        <v>16</v>
      </c>
      <c r="E1064" s="11" t="s">
        <v>23</v>
      </c>
      <c r="F1064" s="18">
        <f>32</f>
        <v>32</v>
      </c>
      <c r="G1064" s="13" t="s">
        <v>2523</v>
      </c>
      <c r="H1064" s="11" t="s">
        <v>111</v>
      </c>
      <c r="I1064" s="11" t="s">
        <v>98</v>
      </c>
      <c r="J1064" s="14">
        <v>0.81</v>
      </c>
      <c r="K1064" s="11" t="s">
        <v>50</v>
      </c>
      <c r="L1064" s="11" t="s">
        <v>33</v>
      </c>
      <c r="M1064" s="11">
        <v>1</v>
      </c>
      <c r="N1064" s="15">
        <v>45282</v>
      </c>
      <c r="O1064" s="16"/>
      <c r="P1064" s="16"/>
      <c r="Q1064" s="16"/>
      <c r="R1064" s="16"/>
      <c r="S1064" s="16"/>
      <c r="T1064" s="16"/>
      <c r="U1064" s="16"/>
      <c r="V1064" s="16">
        <f>VALUE(SUBSTITUTE(Table2[[#This Row],[Progress (%)]],"%",""))</f>
        <v>0.81</v>
      </c>
      <c r="W1064" s="28">
        <f>IF(Table2[[#This Row],[Progress]]&lt;1,Table2[[#This Row],[Progress]]*100,Table2[[#This Row],[Progress]])</f>
        <v>81</v>
      </c>
      <c r="X1064" s="28" t="str">
        <f>Table2[[#This Row],[Column8]]&amp;"%"</f>
        <v>81%</v>
      </c>
      <c r="Y1064" s="16">
        <f t="shared" si="261"/>
        <v>1</v>
      </c>
      <c r="Z10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64" s="11" t="str">
        <f>SUBSTITUTE(Table2[[#This Row],[Time_Spent (hrs)]],"minutes","")</f>
        <v xml:space="preserve">120 </v>
      </c>
      <c r="AB1064" s="41">
        <f t="shared" si="269"/>
        <v>2</v>
      </c>
    </row>
    <row r="1065" spans="1:28" ht="22.2" customHeight="1" x14ac:dyDescent="0.25">
      <c r="A1065" s="11" t="s">
        <v>2524</v>
      </c>
      <c r="B1065" s="11" t="s">
        <v>3879</v>
      </c>
      <c r="C1065" s="11" t="s">
        <v>2525</v>
      </c>
      <c r="D1065" s="11" t="s">
        <v>16</v>
      </c>
      <c r="E1065" s="11" t="s">
        <v>23</v>
      </c>
      <c r="F1065" s="12">
        <f>32</f>
        <v>32</v>
      </c>
      <c r="G1065" s="13" t="s">
        <v>2526</v>
      </c>
      <c r="H1065" s="11" t="s">
        <v>57</v>
      </c>
      <c r="I1065" s="11" t="s">
        <v>32</v>
      </c>
      <c r="J1065" s="14">
        <v>0.76</v>
      </c>
      <c r="K1065" s="11" t="s">
        <v>38</v>
      </c>
      <c r="L1065" s="11" t="s">
        <v>33</v>
      </c>
      <c r="M1065" s="11">
        <v>5</v>
      </c>
      <c r="N1065" s="15">
        <v>44673</v>
      </c>
      <c r="O1065" s="16" t="s">
        <v>4220</v>
      </c>
      <c r="P1065" s="16" t="s">
        <v>4221</v>
      </c>
      <c r="Q1065" s="16" t="s">
        <v>4222</v>
      </c>
      <c r="R1065" s="16"/>
      <c r="S1065" s="16"/>
      <c r="T1065" s="16"/>
      <c r="U1065" s="16"/>
      <c r="V1065" s="16">
        <f>VALUE(SUBSTITUTE(Table2[[#This Row],[Progress (%)]],"%",""))</f>
        <v>0.76</v>
      </c>
      <c r="W1065" s="28">
        <f>IF(Table2[[#This Row],[Progress]]&lt;1,Table2[[#This Row],[Progress]]*100,Table2[[#This Row],[Progress]])</f>
        <v>76</v>
      </c>
      <c r="X1065" s="28" t="str">
        <f>Table2[[#This Row],[Column8]]&amp;"%"</f>
        <v>76%</v>
      </c>
      <c r="Y1065" s="16">
        <f t="shared" si="261"/>
        <v>4</v>
      </c>
      <c r="Z10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65" s="11" t="str">
        <f>SUBSTITUTE(Table2[[#This Row],[Time_Spent (hrs)]],"hour","")</f>
        <v xml:space="preserve">1 </v>
      </c>
      <c r="AB1065" s="41" t="str">
        <f t="shared" ref="AB1065:AB1066" si="270">AA1065</f>
        <v xml:space="preserve">1 </v>
      </c>
    </row>
    <row r="1066" spans="1:28" ht="22.2" customHeight="1" x14ac:dyDescent="0.25">
      <c r="A1066" s="11" t="s">
        <v>2527</v>
      </c>
      <c r="B1066" s="11" t="s">
        <v>3880</v>
      </c>
      <c r="C1066" s="11" t="s">
        <v>2528</v>
      </c>
      <c r="D1066" s="11" t="s">
        <v>69</v>
      </c>
      <c r="E1066" s="11" t="s">
        <v>56</v>
      </c>
      <c r="F1066" s="18">
        <f>32</f>
        <v>32</v>
      </c>
      <c r="G1066" s="13">
        <v>45385</v>
      </c>
      <c r="H1066" s="11" t="s">
        <v>79</v>
      </c>
      <c r="I1066" s="11" t="s">
        <v>47</v>
      </c>
      <c r="J1066" s="14">
        <v>0.18</v>
      </c>
      <c r="K1066" s="11">
        <v>2</v>
      </c>
      <c r="L1066" s="11" t="s">
        <v>33</v>
      </c>
      <c r="M1066" s="11">
        <v>3</v>
      </c>
      <c r="N1066" s="19">
        <v>45385</v>
      </c>
      <c r="O1066" s="16"/>
      <c r="P1066" s="16"/>
      <c r="Q1066" s="16"/>
      <c r="R1066" s="16"/>
      <c r="S1066" s="16"/>
      <c r="T1066" s="16"/>
      <c r="U1066" s="16"/>
      <c r="V1066" s="16">
        <f>VALUE(SUBSTITUTE(Table2[[#This Row],[Progress (%)]],"%",""))</f>
        <v>0.18</v>
      </c>
      <c r="W1066" s="28">
        <f>IF(Table2[[#This Row],[Progress]]&lt;1,Table2[[#This Row],[Progress]]*100,Table2[[#This Row],[Progress]])</f>
        <v>18</v>
      </c>
      <c r="X1066" s="28" t="str">
        <f>Table2[[#This Row],[Column8]]&amp;"%"</f>
        <v>18%</v>
      </c>
      <c r="Y1066" s="16">
        <f t="shared" si="261"/>
        <v>1</v>
      </c>
      <c r="Z10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66" s="11" t="str">
        <f>SUBSTITUTE(Table2[[#This Row],[Time_Spent (hrs)]],"mins","")</f>
        <v>2</v>
      </c>
      <c r="AB1066" s="41" t="str">
        <f t="shared" si="270"/>
        <v>2</v>
      </c>
    </row>
    <row r="1067" spans="1:28" ht="22.2" customHeight="1" x14ac:dyDescent="0.25">
      <c r="A1067" s="11" t="s">
        <v>2529</v>
      </c>
      <c r="B1067" s="11" t="s">
        <v>3881</v>
      </c>
      <c r="C1067" s="11" t="s">
        <v>2530</v>
      </c>
      <c r="D1067" s="11" t="s">
        <v>16</v>
      </c>
      <c r="E1067" s="11" t="s">
        <v>36</v>
      </c>
      <c r="F1067" s="12">
        <f>32</f>
        <v>32</v>
      </c>
      <c r="G1067" s="13">
        <v>45204</v>
      </c>
      <c r="H1067" s="11" t="s">
        <v>79</v>
      </c>
      <c r="I1067" s="11" t="s">
        <v>47</v>
      </c>
      <c r="J1067" s="14">
        <v>0.56000000000000005</v>
      </c>
      <c r="K1067" s="11">
        <v>45</v>
      </c>
      <c r="L1067" s="11" t="s">
        <v>27</v>
      </c>
      <c r="M1067" s="11">
        <v>6</v>
      </c>
      <c r="N1067" s="15">
        <v>45056</v>
      </c>
      <c r="O1067" s="16" t="s">
        <v>4706</v>
      </c>
      <c r="P1067" s="16" t="s">
        <v>4707</v>
      </c>
      <c r="Q1067" s="16" t="s">
        <v>4708</v>
      </c>
      <c r="R1067" s="16" t="s">
        <v>4709</v>
      </c>
      <c r="S1067" s="16" t="s">
        <v>4376</v>
      </c>
      <c r="T1067" s="16" t="s">
        <v>4377</v>
      </c>
      <c r="U1067" s="16"/>
      <c r="V1067" s="16">
        <f>VALUE(SUBSTITUTE(Table2[[#This Row],[Progress (%)]],"%",""))</f>
        <v>0.56000000000000005</v>
      </c>
      <c r="W1067" s="28">
        <f>IF(Table2[[#This Row],[Progress]]&lt;1,Table2[[#This Row],[Progress]]*100,Table2[[#This Row],[Progress]])</f>
        <v>56.000000000000007</v>
      </c>
      <c r="X1067" s="28" t="str">
        <f>Table2[[#This Row],[Column8]]&amp;"%"</f>
        <v>56%</v>
      </c>
      <c r="Y1067" s="16">
        <f t="shared" si="261"/>
        <v>7</v>
      </c>
      <c r="Z10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67" s="11" t="str">
        <f>SUBSTITUTE(Table2[[#This Row],[Time_Spent (hrs)]],"mins","")</f>
        <v>45</v>
      </c>
      <c r="AB1067" s="41">
        <f>AA1067/60</f>
        <v>0.75</v>
      </c>
    </row>
    <row r="1068" spans="1:28" ht="22.2" customHeight="1" x14ac:dyDescent="0.25">
      <c r="A1068" s="11" t="s">
        <v>2531</v>
      </c>
      <c r="B1068" s="11" t="s">
        <v>3882</v>
      </c>
      <c r="C1068" s="11" t="s">
        <v>2532</v>
      </c>
      <c r="D1068" s="11" t="s">
        <v>16</v>
      </c>
      <c r="E1068" s="11" t="s">
        <v>41</v>
      </c>
      <c r="F1068" s="12">
        <f>32</f>
        <v>32</v>
      </c>
      <c r="G1068" s="13" t="s">
        <v>2533</v>
      </c>
      <c r="H1068" s="11" t="s">
        <v>97</v>
      </c>
      <c r="I1068" s="11" t="s">
        <v>98</v>
      </c>
      <c r="J1068" s="14">
        <v>0.15</v>
      </c>
      <c r="K1068" s="11">
        <v>2</v>
      </c>
      <c r="L1068" s="11" t="s">
        <v>27</v>
      </c>
      <c r="M1068" s="11">
        <v>1</v>
      </c>
      <c r="N1068" s="15">
        <v>44792</v>
      </c>
      <c r="O1068" s="16" t="s">
        <v>4079</v>
      </c>
      <c r="P1068" s="16" t="s">
        <v>4080</v>
      </c>
      <c r="Q1068" s="16"/>
      <c r="R1068" s="16"/>
      <c r="S1068" s="16"/>
      <c r="T1068" s="16"/>
      <c r="U1068" s="16"/>
      <c r="V1068" s="16">
        <f>VALUE(SUBSTITUTE(Table2[[#This Row],[Progress (%)]],"%",""))</f>
        <v>0.15</v>
      </c>
      <c r="W1068" s="28">
        <f>IF(Table2[[#This Row],[Progress]]&lt;1,Table2[[#This Row],[Progress]]*100,Table2[[#This Row],[Progress]])</f>
        <v>15</v>
      </c>
      <c r="X1068" s="28" t="str">
        <f>Table2[[#This Row],[Column8]]&amp;"%"</f>
        <v>15%</v>
      </c>
      <c r="Y1068" s="16">
        <f t="shared" si="261"/>
        <v>3</v>
      </c>
      <c r="Z10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68" s="11" t="str">
        <f>SUBSTITUTE(Table2[[#This Row],[Time_Spent (hrs)]],"mins","")</f>
        <v>2</v>
      </c>
      <c r="AB1068" s="41" t="str">
        <f>AA1068</f>
        <v>2</v>
      </c>
    </row>
    <row r="1069" spans="1:28" ht="22.2" customHeight="1" x14ac:dyDescent="0.25">
      <c r="A1069" s="11" t="s">
        <v>2534</v>
      </c>
      <c r="B1069" s="11" t="s">
        <v>3883</v>
      </c>
      <c r="C1069" s="11" t="s">
        <v>2535</v>
      </c>
      <c r="D1069" s="11" t="s">
        <v>16</v>
      </c>
      <c r="E1069" s="11" t="s">
        <v>23</v>
      </c>
      <c r="F1069" s="12">
        <v>34</v>
      </c>
      <c r="G1069" s="13" t="s">
        <v>1321</v>
      </c>
      <c r="H1069" s="11" t="s">
        <v>79</v>
      </c>
      <c r="I1069" s="11" t="s">
        <v>47</v>
      </c>
      <c r="J1069" s="14">
        <v>0.78</v>
      </c>
      <c r="K1069" s="11" t="s">
        <v>50</v>
      </c>
      <c r="L1069" s="11" t="s">
        <v>33</v>
      </c>
      <c r="M1069" s="11">
        <v>6</v>
      </c>
      <c r="N1069" s="15">
        <v>45033</v>
      </c>
      <c r="O1069" s="16" t="s">
        <v>4360</v>
      </c>
      <c r="P1069" s="16" t="s">
        <v>4910</v>
      </c>
      <c r="Q1069" s="16" t="s">
        <v>4911</v>
      </c>
      <c r="R1069" s="16" t="s">
        <v>4241</v>
      </c>
      <c r="S1069" s="16" t="s">
        <v>4242</v>
      </c>
      <c r="T1069" s="16"/>
      <c r="U1069" s="16"/>
      <c r="V1069" s="16">
        <f>VALUE(SUBSTITUTE(Table2[[#This Row],[Progress (%)]],"%",""))</f>
        <v>0.78</v>
      </c>
      <c r="W1069" s="28">
        <f>IF(Table2[[#This Row],[Progress]]&lt;1,Table2[[#This Row],[Progress]]*100,Table2[[#This Row],[Progress]])</f>
        <v>78</v>
      </c>
      <c r="X1069" s="28" t="str">
        <f>Table2[[#This Row],[Column8]]&amp;"%"</f>
        <v>78%</v>
      </c>
      <c r="Y1069" s="16">
        <f t="shared" si="261"/>
        <v>6</v>
      </c>
      <c r="Z10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69" s="11" t="str">
        <f>SUBSTITUTE(Table2[[#This Row],[Time_Spent (hrs)]],"minutes","")</f>
        <v xml:space="preserve">120 </v>
      </c>
      <c r="AB1069" s="41">
        <f>AA1069/60</f>
        <v>2</v>
      </c>
    </row>
    <row r="1070" spans="1:28" ht="22.2" customHeight="1" x14ac:dyDescent="0.25">
      <c r="A1070" s="11" t="s">
        <v>2536</v>
      </c>
      <c r="B1070" s="11" t="s">
        <v>3884</v>
      </c>
      <c r="C1070" s="11" t="s">
        <v>2537</v>
      </c>
      <c r="D1070" s="11" t="s">
        <v>16</v>
      </c>
      <c r="E1070" s="11" t="s">
        <v>23</v>
      </c>
      <c r="F1070" s="18">
        <f>32</f>
        <v>32</v>
      </c>
      <c r="G1070" s="13">
        <v>45017</v>
      </c>
      <c r="H1070" s="11" t="s">
        <v>111</v>
      </c>
      <c r="I1070" s="11" t="s">
        <v>98</v>
      </c>
      <c r="J1070" s="14">
        <v>0.13</v>
      </c>
      <c r="K1070" s="11">
        <v>1.5</v>
      </c>
      <c r="L1070" s="11" t="s">
        <v>27</v>
      </c>
      <c r="M1070" s="11">
        <v>5</v>
      </c>
      <c r="N1070" s="15">
        <v>44930</v>
      </c>
      <c r="O1070" s="16" t="s">
        <v>4077</v>
      </c>
      <c r="P1070" s="16"/>
      <c r="Q1070" s="16"/>
      <c r="R1070" s="16"/>
      <c r="S1070" s="16"/>
      <c r="T1070" s="16"/>
      <c r="U1070" s="16"/>
      <c r="V1070" s="16">
        <f>VALUE(SUBSTITUTE(Table2[[#This Row],[Progress (%)]],"%",""))</f>
        <v>0.13</v>
      </c>
      <c r="W1070" s="28">
        <f>IF(Table2[[#This Row],[Progress]]&lt;1,Table2[[#This Row],[Progress]]*100,Table2[[#This Row],[Progress]])</f>
        <v>13</v>
      </c>
      <c r="X1070" s="28" t="str">
        <f>Table2[[#This Row],[Column8]]&amp;"%"</f>
        <v>13%</v>
      </c>
      <c r="Y1070" s="16">
        <f t="shared" si="261"/>
        <v>2</v>
      </c>
      <c r="Z10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70" s="11" t="str">
        <f>SUBSTITUTE(Table2[[#This Row],[Time_Spent (hrs)]],"mins","")</f>
        <v>1.5</v>
      </c>
      <c r="AB1070" s="41" t="str">
        <f>AA1070</f>
        <v>1.5</v>
      </c>
    </row>
    <row r="1071" spans="1:28" ht="22.2" customHeight="1" x14ac:dyDescent="0.25">
      <c r="A1071" s="11" t="s">
        <v>2538</v>
      </c>
      <c r="B1071" s="11" t="s">
        <v>3885</v>
      </c>
      <c r="C1071" s="11" t="s">
        <v>2539</v>
      </c>
      <c r="D1071" s="11" t="s">
        <v>16</v>
      </c>
      <c r="E1071" s="11" t="s">
        <v>64</v>
      </c>
      <c r="F1071" s="12">
        <v>32</v>
      </c>
      <c r="G1071" s="13" t="s">
        <v>1428</v>
      </c>
      <c r="H1071" s="11" t="s">
        <v>198</v>
      </c>
      <c r="I1071" s="11" t="s">
        <v>19</v>
      </c>
      <c r="J1071" s="14">
        <v>0.53</v>
      </c>
      <c r="K1071" s="11">
        <v>45</v>
      </c>
      <c r="L1071" s="11" t="s">
        <v>27</v>
      </c>
      <c r="M1071" s="17"/>
      <c r="N1071" s="15">
        <v>45680</v>
      </c>
      <c r="O1071" s="16" t="s">
        <v>4300</v>
      </c>
      <c r="P1071" s="16" t="s">
        <v>4663</v>
      </c>
      <c r="Q1071" s="16" t="s">
        <v>4664</v>
      </c>
      <c r="R1071" s="16" t="s">
        <v>5011</v>
      </c>
      <c r="S1071" s="16" t="s">
        <v>5012</v>
      </c>
      <c r="T1071" s="16" t="s">
        <v>4746</v>
      </c>
      <c r="U1071" s="16"/>
      <c r="V1071" s="16">
        <f>VALUE(SUBSTITUTE(Table2[[#This Row],[Progress (%)]],"%",""))</f>
        <v>0.53</v>
      </c>
      <c r="W1071" s="28">
        <f>IF(Table2[[#This Row],[Progress]]&lt;1,Table2[[#This Row],[Progress]]*100,Table2[[#This Row],[Progress]])</f>
        <v>53</v>
      </c>
      <c r="X1071" s="28" t="str">
        <f>Table2[[#This Row],[Column8]]&amp;"%"</f>
        <v>53%</v>
      </c>
      <c r="Y1071" s="16">
        <f t="shared" si="261"/>
        <v>7</v>
      </c>
      <c r="Z10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71" s="11" t="str">
        <f>SUBSTITUTE(Table2[[#This Row],[Time_Spent (hrs)]],"mins","")</f>
        <v>45</v>
      </c>
      <c r="AB1071" s="41">
        <f>AA1071/60</f>
        <v>0.75</v>
      </c>
    </row>
    <row r="1072" spans="1:28" ht="22.2" customHeight="1" x14ac:dyDescent="0.25">
      <c r="A1072" s="11" t="s">
        <v>2540</v>
      </c>
      <c r="B1072" s="11" t="s">
        <v>3465</v>
      </c>
      <c r="C1072" s="11" t="s">
        <v>2541</v>
      </c>
      <c r="D1072" s="11" t="s">
        <v>16</v>
      </c>
      <c r="E1072" s="11" t="s">
        <v>23</v>
      </c>
      <c r="F1072" s="12">
        <v>19</v>
      </c>
      <c r="G1072" s="13" t="s">
        <v>1454</v>
      </c>
      <c r="H1072" s="11" t="s">
        <v>156</v>
      </c>
      <c r="I1072" s="11" t="s">
        <v>98</v>
      </c>
      <c r="J1072" s="14">
        <v>0.03</v>
      </c>
      <c r="K1072" s="11" t="s">
        <v>38</v>
      </c>
      <c r="L1072" s="11" t="s">
        <v>33</v>
      </c>
      <c r="M1072" s="11">
        <v>1</v>
      </c>
      <c r="N1072" s="15">
        <v>44831</v>
      </c>
      <c r="O1072" s="16"/>
      <c r="P1072" s="16"/>
      <c r="Q1072" s="16"/>
      <c r="R1072" s="16"/>
      <c r="S1072" s="16"/>
      <c r="T1072" s="16"/>
      <c r="U1072" s="16"/>
      <c r="V1072" s="16">
        <f>VALUE(SUBSTITUTE(Table2[[#This Row],[Progress (%)]],"%",""))</f>
        <v>0.03</v>
      </c>
      <c r="W1072" s="28">
        <f>IF(Table2[[#This Row],[Progress]]&lt;1,Table2[[#This Row],[Progress]]*100,Table2[[#This Row],[Progress]])</f>
        <v>3</v>
      </c>
      <c r="X1072" s="28" t="str">
        <f>Table2[[#This Row],[Column8]]&amp;"%"</f>
        <v>3%</v>
      </c>
      <c r="Y1072" s="16">
        <f t="shared" si="261"/>
        <v>1</v>
      </c>
      <c r="Z10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072" s="11" t="str">
        <f>SUBSTITUTE(Table2[[#This Row],[Time_Spent (hrs)]],"hour","")</f>
        <v xml:space="preserve">1 </v>
      </c>
      <c r="AB1072" s="41" t="str">
        <f t="shared" ref="AB1072:AB1073" si="271">AA1072</f>
        <v xml:space="preserve">1 </v>
      </c>
    </row>
    <row r="1073" spans="1:28" ht="22.2" customHeight="1" x14ac:dyDescent="0.25">
      <c r="A1073" s="11" t="s">
        <v>2542</v>
      </c>
      <c r="B1073" s="11" t="s">
        <v>3886</v>
      </c>
      <c r="C1073" s="11" t="s">
        <v>2543</v>
      </c>
      <c r="D1073" s="11" t="s">
        <v>69</v>
      </c>
      <c r="E1073" s="11" t="s">
        <v>41</v>
      </c>
      <c r="F1073" s="12">
        <f>32</f>
        <v>32</v>
      </c>
      <c r="G1073" s="13" t="s">
        <v>831</v>
      </c>
      <c r="H1073" s="11" t="s">
        <v>97</v>
      </c>
      <c r="I1073" s="11" t="s">
        <v>98</v>
      </c>
      <c r="J1073" s="14">
        <v>0.81</v>
      </c>
      <c r="K1073" s="11">
        <v>2</v>
      </c>
      <c r="L1073" s="11" t="s">
        <v>33</v>
      </c>
      <c r="M1073" s="17"/>
      <c r="N1073" s="15">
        <v>45250</v>
      </c>
      <c r="O1073" s="16" t="s">
        <v>4698</v>
      </c>
      <c r="P1073" s="16" t="s">
        <v>4699</v>
      </c>
      <c r="Q1073" s="16" t="s">
        <v>4700</v>
      </c>
      <c r="R1073" s="16" t="s">
        <v>4701</v>
      </c>
      <c r="S1073" s="16" t="s">
        <v>4981</v>
      </c>
      <c r="T1073" s="16"/>
      <c r="U1073" s="16"/>
      <c r="V1073" s="16">
        <f>VALUE(SUBSTITUTE(Table2[[#This Row],[Progress (%)]],"%",""))</f>
        <v>0.81</v>
      </c>
      <c r="W1073" s="28">
        <f>IF(Table2[[#This Row],[Progress]]&lt;1,Table2[[#This Row],[Progress]]*100,Table2[[#This Row],[Progress]])</f>
        <v>81</v>
      </c>
      <c r="X1073" s="28" t="str">
        <f>Table2[[#This Row],[Column8]]&amp;"%"</f>
        <v>81%</v>
      </c>
      <c r="Y1073" s="16">
        <f t="shared" si="261"/>
        <v>6</v>
      </c>
      <c r="Z10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73" s="11" t="str">
        <f>SUBSTITUTE(Table2[[#This Row],[Time_Spent (hrs)]],"mins","")</f>
        <v>2</v>
      </c>
      <c r="AB1073" s="41" t="str">
        <f t="shared" si="271"/>
        <v>2</v>
      </c>
    </row>
    <row r="1074" spans="1:28" ht="22.2" customHeight="1" x14ac:dyDescent="0.25">
      <c r="A1074" s="11" t="s">
        <v>2544</v>
      </c>
      <c r="B1074" s="11" t="s">
        <v>3887</v>
      </c>
      <c r="C1074" s="11" t="s">
        <v>87</v>
      </c>
      <c r="D1074" s="11" t="s">
        <v>16</v>
      </c>
      <c r="E1074" s="11" t="s">
        <v>23</v>
      </c>
      <c r="F1074" s="12">
        <v>34</v>
      </c>
      <c r="G1074" s="13">
        <v>45841</v>
      </c>
      <c r="H1074" s="11" t="s">
        <v>66</v>
      </c>
      <c r="I1074" s="11" t="s">
        <v>26</v>
      </c>
      <c r="J1074" s="14">
        <v>0.26</v>
      </c>
      <c r="K1074" s="11" t="s">
        <v>20</v>
      </c>
      <c r="L1074" s="11" t="s">
        <v>33</v>
      </c>
      <c r="M1074" s="11">
        <v>2</v>
      </c>
      <c r="N1074" s="19">
        <v>45841</v>
      </c>
      <c r="O1074" s="16"/>
      <c r="P1074" s="16"/>
      <c r="Q1074" s="16"/>
      <c r="R1074" s="16"/>
      <c r="S1074" s="16"/>
      <c r="T1074" s="16"/>
      <c r="U1074" s="16"/>
      <c r="V1074" s="16">
        <f>VALUE(SUBSTITUTE(Table2[[#This Row],[Progress (%)]],"%",""))</f>
        <v>0.26</v>
      </c>
      <c r="W1074" s="28">
        <f>IF(Table2[[#This Row],[Progress]]&lt;1,Table2[[#This Row],[Progress]]*100,Table2[[#This Row],[Progress]])</f>
        <v>26</v>
      </c>
      <c r="X1074" s="28" t="str">
        <f>Table2[[#This Row],[Column8]]&amp;"%"</f>
        <v>26%</v>
      </c>
      <c r="Y1074" s="16">
        <f t="shared" si="261"/>
        <v>1</v>
      </c>
      <c r="Z10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74" s="11" t="str">
        <f>SUBSTITUTE(Table2[[#This Row],[Time_Spent (hrs)]],"mins","")</f>
        <v xml:space="preserve">90 </v>
      </c>
      <c r="AB1074" s="41">
        <f>AA1074/60</f>
        <v>1.5</v>
      </c>
    </row>
    <row r="1075" spans="1:28" ht="22.2" customHeight="1" x14ac:dyDescent="0.25">
      <c r="A1075" s="11" t="s">
        <v>2545</v>
      </c>
      <c r="B1075" s="11" t="s">
        <v>3888</v>
      </c>
      <c r="C1075" s="11" t="s">
        <v>2546</v>
      </c>
      <c r="D1075" s="11" t="s">
        <v>69</v>
      </c>
      <c r="E1075" s="11" t="s">
        <v>23</v>
      </c>
      <c r="F1075" s="18">
        <f>32</f>
        <v>32</v>
      </c>
      <c r="G1075" s="13" t="s">
        <v>302</v>
      </c>
      <c r="H1075" s="11" t="s">
        <v>66</v>
      </c>
      <c r="I1075" s="11" t="s">
        <v>26</v>
      </c>
      <c r="J1075" s="14">
        <v>0.65</v>
      </c>
      <c r="K1075" s="11">
        <v>2</v>
      </c>
      <c r="L1075" s="11" t="s">
        <v>33</v>
      </c>
      <c r="M1075" s="11">
        <v>4</v>
      </c>
      <c r="N1075" s="15">
        <v>45194</v>
      </c>
      <c r="O1075" s="16" t="s">
        <v>4648</v>
      </c>
      <c r="P1075" s="16" t="s">
        <v>4637</v>
      </c>
      <c r="Q1075" s="16" t="s">
        <v>5043</v>
      </c>
      <c r="R1075" s="16" t="s">
        <v>4729</v>
      </c>
      <c r="S1075" s="16"/>
      <c r="T1075" s="16"/>
      <c r="U1075" s="16"/>
      <c r="V1075" s="16">
        <f>VALUE(SUBSTITUTE(Table2[[#This Row],[Progress (%)]],"%",""))</f>
        <v>0.65</v>
      </c>
      <c r="W1075" s="28">
        <f>IF(Table2[[#This Row],[Progress]]&lt;1,Table2[[#This Row],[Progress]]*100,Table2[[#This Row],[Progress]])</f>
        <v>65</v>
      </c>
      <c r="X1075" s="28" t="str">
        <f>Table2[[#This Row],[Column8]]&amp;"%"</f>
        <v>65%</v>
      </c>
      <c r="Y1075" s="16">
        <f t="shared" si="261"/>
        <v>5</v>
      </c>
      <c r="Z10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75" s="11" t="str">
        <f>SUBSTITUTE(Table2[[#This Row],[Time_Spent (hrs)]],"mins","")</f>
        <v>2</v>
      </c>
      <c r="AB1075" s="41" t="str">
        <f>AA1075</f>
        <v>2</v>
      </c>
    </row>
    <row r="1076" spans="1:28" ht="22.2" customHeight="1" x14ac:dyDescent="0.25">
      <c r="A1076" s="11" t="s">
        <v>2547</v>
      </c>
      <c r="B1076" s="11" t="s">
        <v>3889</v>
      </c>
      <c r="C1076" s="11" t="s">
        <v>2548</v>
      </c>
      <c r="D1076" s="11" t="s">
        <v>16</v>
      </c>
      <c r="E1076" s="11" t="s">
        <v>41</v>
      </c>
      <c r="F1076" s="12">
        <v>21</v>
      </c>
      <c r="G1076" s="13">
        <v>44938</v>
      </c>
      <c r="H1076" s="11" t="s">
        <v>37</v>
      </c>
      <c r="I1076" s="11" t="s">
        <v>19</v>
      </c>
      <c r="J1076" s="14">
        <v>0.77</v>
      </c>
      <c r="K1076" s="11" t="s">
        <v>50</v>
      </c>
      <c r="L1076" s="11" t="s">
        <v>27</v>
      </c>
      <c r="M1076" s="17"/>
      <c r="N1076" s="15">
        <v>45261</v>
      </c>
      <c r="O1076" s="16" t="s">
        <v>4826</v>
      </c>
      <c r="P1076" s="16" t="s">
        <v>4575</v>
      </c>
      <c r="Q1076" s="16" t="s">
        <v>4576</v>
      </c>
      <c r="R1076" s="16" t="s">
        <v>4577</v>
      </c>
      <c r="S1076" s="16"/>
      <c r="T1076" s="16"/>
      <c r="U1076" s="16"/>
      <c r="V1076" s="16">
        <f>VALUE(SUBSTITUTE(Table2[[#This Row],[Progress (%)]],"%",""))</f>
        <v>0.77</v>
      </c>
      <c r="W1076" s="28">
        <f>IF(Table2[[#This Row],[Progress]]&lt;1,Table2[[#This Row],[Progress]]*100,Table2[[#This Row],[Progress]])</f>
        <v>77</v>
      </c>
      <c r="X1076" s="28" t="str">
        <f>Table2[[#This Row],[Column8]]&amp;"%"</f>
        <v>77%</v>
      </c>
      <c r="Y1076" s="16">
        <f t="shared" si="261"/>
        <v>5</v>
      </c>
      <c r="Z10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076" s="11" t="str">
        <f>SUBSTITUTE(Table2[[#This Row],[Time_Spent (hrs)]],"minutes","")</f>
        <v xml:space="preserve">120 </v>
      </c>
      <c r="AB1076" s="41">
        <f>AA1076/60</f>
        <v>2</v>
      </c>
    </row>
    <row r="1077" spans="1:28" ht="22.2" customHeight="1" x14ac:dyDescent="0.25">
      <c r="A1077" s="11" t="s">
        <v>2549</v>
      </c>
      <c r="B1077" s="11" t="s">
        <v>3328</v>
      </c>
      <c r="C1077" s="11" t="s">
        <v>2550</v>
      </c>
      <c r="D1077" s="11" t="s">
        <v>16</v>
      </c>
      <c r="E1077" s="11" t="s">
        <v>36</v>
      </c>
      <c r="F1077" s="12">
        <f>32</f>
        <v>32</v>
      </c>
      <c r="G1077" s="13" t="s">
        <v>1948</v>
      </c>
      <c r="H1077" s="11" t="s">
        <v>156</v>
      </c>
      <c r="I1077" s="11" t="s">
        <v>98</v>
      </c>
      <c r="J1077" s="14">
        <v>0.75</v>
      </c>
      <c r="K1077" s="11" t="s">
        <v>38</v>
      </c>
      <c r="L1077" s="11" t="s">
        <v>27</v>
      </c>
      <c r="M1077" s="11">
        <v>6</v>
      </c>
      <c r="N1077" s="15">
        <v>44981</v>
      </c>
      <c r="O1077" s="16" t="s">
        <v>4754</v>
      </c>
      <c r="P1077" s="16" t="s">
        <v>4755</v>
      </c>
      <c r="Q1077" s="16" t="s">
        <v>4756</v>
      </c>
      <c r="R1077" s="16" t="s">
        <v>4491</v>
      </c>
      <c r="S1077" s="16"/>
      <c r="T1077" s="16"/>
      <c r="U1077" s="16"/>
      <c r="V1077" s="16">
        <f>VALUE(SUBSTITUTE(Table2[[#This Row],[Progress (%)]],"%",""))</f>
        <v>0.75</v>
      </c>
      <c r="W1077" s="28">
        <f>IF(Table2[[#This Row],[Progress]]&lt;1,Table2[[#This Row],[Progress]]*100,Table2[[#This Row],[Progress]])</f>
        <v>75</v>
      </c>
      <c r="X1077" s="28" t="str">
        <f>Table2[[#This Row],[Column8]]&amp;"%"</f>
        <v>75%</v>
      </c>
      <c r="Y1077" s="16">
        <f t="shared" si="261"/>
        <v>5</v>
      </c>
      <c r="Z10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77" s="11" t="str">
        <f>SUBSTITUTE(Table2[[#This Row],[Time_Spent (hrs)]],"hour","")</f>
        <v xml:space="preserve">1 </v>
      </c>
      <c r="AB1077" s="41" t="str">
        <f>AA1077</f>
        <v xml:space="preserve">1 </v>
      </c>
    </row>
    <row r="1078" spans="1:28" ht="22.2" customHeight="1" x14ac:dyDescent="0.25">
      <c r="A1078" s="11" t="s">
        <v>2551</v>
      </c>
      <c r="B1078" s="11" t="s">
        <v>3890</v>
      </c>
      <c r="C1078" s="11" t="s">
        <v>2552</v>
      </c>
      <c r="D1078" s="11" t="s">
        <v>69</v>
      </c>
      <c r="E1078" s="11" t="s">
        <v>41</v>
      </c>
      <c r="F1078" s="18">
        <f>32</f>
        <v>32</v>
      </c>
      <c r="G1078" s="13" t="s">
        <v>920</v>
      </c>
      <c r="H1078" s="11" t="s">
        <v>156</v>
      </c>
      <c r="I1078" s="11" t="s">
        <v>98</v>
      </c>
      <c r="J1078" s="14">
        <v>0.92</v>
      </c>
      <c r="K1078" s="11" t="s">
        <v>20</v>
      </c>
      <c r="L1078" s="11" t="s">
        <v>27</v>
      </c>
      <c r="M1078" s="11">
        <v>4</v>
      </c>
      <c r="N1078" s="15">
        <v>45277</v>
      </c>
      <c r="O1078" s="16" t="s">
        <v>4764</v>
      </c>
      <c r="P1078" s="16" t="s">
        <v>4660</v>
      </c>
      <c r="Q1078" s="16" t="s">
        <v>4661</v>
      </c>
      <c r="R1078" s="16" t="s">
        <v>4236</v>
      </c>
      <c r="S1078" s="16" t="s">
        <v>4237</v>
      </c>
      <c r="T1078" s="16"/>
      <c r="U1078" s="16"/>
      <c r="V1078" s="16">
        <f>VALUE(SUBSTITUTE(Table2[[#This Row],[Progress (%)]],"%",""))</f>
        <v>0.92</v>
      </c>
      <c r="W1078" s="28">
        <f>IF(Table2[[#This Row],[Progress]]&lt;1,Table2[[#This Row],[Progress]]*100,Table2[[#This Row],[Progress]])</f>
        <v>92</v>
      </c>
      <c r="X1078" s="28" t="str">
        <f>Table2[[#This Row],[Column8]]&amp;"%"</f>
        <v>92%</v>
      </c>
      <c r="Y1078" s="16">
        <f t="shared" si="261"/>
        <v>6</v>
      </c>
      <c r="Z10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78" s="11" t="str">
        <f>SUBSTITUTE(Table2[[#This Row],[Time_Spent (hrs)]],"mins","")</f>
        <v xml:space="preserve">90 </v>
      </c>
      <c r="AB1078" s="41">
        <f>AA1078/60</f>
        <v>1.5</v>
      </c>
    </row>
    <row r="1079" spans="1:28" ht="22.2" customHeight="1" x14ac:dyDescent="0.25">
      <c r="A1079" s="11" t="s">
        <v>2553</v>
      </c>
      <c r="B1079" s="11" t="s">
        <v>3891</v>
      </c>
      <c r="C1079" s="11" t="s">
        <v>2554</v>
      </c>
      <c r="D1079" s="11" t="s">
        <v>69</v>
      </c>
      <c r="E1079" s="11" t="s">
        <v>36</v>
      </c>
      <c r="F1079" s="18">
        <f>32</f>
        <v>32</v>
      </c>
      <c r="G1079" s="13">
        <v>45210</v>
      </c>
      <c r="H1079" s="11" t="s">
        <v>156</v>
      </c>
      <c r="I1079" s="11" t="s">
        <v>98</v>
      </c>
      <c r="J1079" s="14">
        <v>0.79</v>
      </c>
      <c r="K1079" s="11">
        <v>1.5</v>
      </c>
      <c r="L1079" s="11" t="s">
        <v>33</v>
      </c>
      <c r="M1079" s="11">
        <v>1</v>
      </c>
      <c r="N1079" s="15">
        <v>45240</v>
      </c>
      <c r="O1079" s="16" t="s">
        <v>4806</v>
      </c>
      <c r="P1079" s="16"/>
      <c r="Q1079" s="16"/>
      <c r="R1079" s="16"/>
      <c r="S1079" s="16"/>
      <c r="T1079" s="16"/>
      <c r="U1079" s="16"/>
      <c r="V1079" s="16">
        <f>VALUE(SUBSTITUTE(Table2[[#This Row],[Progress (%)]],"%",""))</f>
        <v>0.79</v>
      </c>
      <c r="W1079" s="28">
        <f>IF(Table2[[#This Row],[Progress]]&lt;1,Table2[[#This Row],[Progress]]*100,Table2[[#This Row],[Progress]])</f>
        <v>79</v>
      </c>
      <c r="X1079" s="28" t="str">
        <f>Table2[[#This Row],[Column8]]&amp;"%"</f>
        <v>79%</v>
      </c>
      <c r="Y1079" s="16">
        <f t="shared" si="261"/>
        <v>2</v>
      </c>
      <c r="Z10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79" s="11" t="str">
        <f>SUBSTITUTE(Table2[[#This Row],[Time_Spent (hrs)]],"mins","")</f>
        <v>1.5</v>
      </c>
      <c r="AB1079" s="41" t="str">
        <f>AA1079</f>
        <v>1.5</v>
      </c>
    </row>
    <row r="1080" spans="1:28" ht="22.2" customHeight="1" x14ac:dyDescent="0.25">
      <c r="A1080" s="11" t="s">
        <v>2555</v>
      </c>
      <c r="B1080" s="11" t="s">
        <v>3892</v>
      </c>
      <c r="C1080" s="11" t="s">
        <v>2556</v>
      </c>
      <c r="D1080" s="11" t="s">
        <v>69</v>
      </c>
      <c r="E1080" s="11" t="s">
        <v>23</v>
      </c>
      <c r="F1080" s="12">
        <v>27</v>
      </c>
      <c r="G1080" s="13">
        <v>45604</v>
      </c>
      <c r="H1080" s="11" t="s">
        <v>18</v>
      </c>
      <c r="I1080" s="11" t="s">
        <v>19</v>
      </c>
      <c r="J1080" s="14">
        <v>0.54</v>
      </c>
      <c r="K1080" s="11" t="s">
        <v>20</v>
      </c>
      <c r="L1080" s="11" t="s">
        <v>27</v>
      </c>
      <c r="M1080" s="17"/>
      <c r="N1080" s="15">
        <v>45515</v>
      </c>
      <c r="O1080" s="16" t="s">
        <v>4120</v>
      </c>
      <c r="P1080" s="16" t="s">
        <v>4121</v>
      </c>
      <c r="Q1080" s="16" t="s">
        <v>4096</v>
      </c>
      <c r="R1080" s="16" t="s">
        <v>4097</v>
      </c>
      <c r="S1080" s="16" t="s">
        <v>4461</v>
      </c>
      <c r="T1080" s="16"/>
      <c r="U1080" s="16"/>
      <c r="V1080" s="16">
        <f>VALUE(SUBSTITUTE(Table2[[#This Row],[Progress (%)]],"%",""))</f>
        <v>0.54</v>
      </c>
      <c r="W1080" s="28">
        <f>IF(Table2[[#This Row],[Progress]]&lt;1,Table2[[#This Row],[Progress]]*100,Table2[[#This Row],[Progress]])</f>
        <v>54</v>
      </c>
      <c r="X1080" s="28" t="str">
        <f>Table2[[#This Row],[Column8]]&amp;"%"</f>
        <v>54%</v>
      </c>
      <c r="Y1080" s="16">
        <f t="shared" si="261"/>
        <v>6</v>
      </c>
      <c r="Z10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080" s="11" t="str">
        <f>SUBSTITUTE(Table2[[#This Row],[Time_Spent (hrs)]],"mins","")</f>
        <v xml:space="preserve">90 </v>
      </c>
      <c r="AB1080" s="41">
        <f t="shared" ref="AB1080:AB1081" si="272">AA1080/60</f>
        <v>1.5</v>
      </c>
    </row>
    <row r="1081" spans="1:28" ht="22.2" customHeight="1" x14ac:dyDescent="0.25">
      <c r="A1081" s="11" t="s">
        <v>2557</v>
      </c>
      <c r="B1081" s="11" t="s">
        <v>3893</v>
      </c>
      <c r="C1081" s="11" t="s">
        <v>2558</v>
      </c>
      <c r="D1081" s="11" t="s">
        <v>16</v>
      </c>
      <c r="E1081" s="11" t="s">
        <v>41</v>
      </c>
      <c r="F1081" s="12">
        <v>18</v>
      </c>
      <c r="G1081" s="13" t="s">
        <v>117</v>
      </c>
      <c r="H1081" s="11" t="s">
        <v>111</v>
      </c>
      <c r="I1081" s="11" t="s">
        <v>98</v>
      </c>
      <c r="J1081" s="14">
        <v>0.81</v>
      </c>
      <c r="K1081" s="11" t="s">
        <v>20</v>
      </c>
      <c r="L1081" s="11" t="s">
        <v>33</v>
      </c>
      <c r="M1081" s="17"/>
      <c r="N1081" s="15">
        <v>45654</v>
      </c>
      <c r="O1081" s="16" t="s">
        <v>4110</v>
      </c>
      <c r="P1081" s="16" t="s">
        <v>4111</v>
      </c>
      <c r="Q1081" s="16" t="s">
        <v>4112</v>
      </c>
      <c r="R1081" s="16" t="s">
        <v>4524</v>
      </c>
      <c r="S1081" s="16" t="s">
        <v>5049</v>
      </c>
      <c r="T1081" s="16" t="s">
        <v>4431</v>
      </c>
      <c r="U1081" s="16" t="s">
        <v>4432</v>
      </c>
      <c r="V1081" s="16">
        <f>VALUE(SUBSTITUTE(Table2[[#This Row],[Progress (%)]],"%",""))</f>
        <v>0.81</v>
      </c>
      <c r="W1081" s="28">
        <f>IF(Table2[[#This Row],[Progress]]&lt;1,Table2[[#This Row],[Progress]]*100,Table2[[#This Row],[Progress]])</f>
        <v>81</v>
      </c>
      <c r="X1081" s="28" t="str">
        <f>Table2[[#This Row],[Column8]]&amp;"%"</f>
        <v>81%</v>
      </c>
      <c r="Y1081" s="16">
        <f t="shared" si="261"/>
        <v>8</v>
      </c>
      <c r="Z10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081" s="11" t="str">
        <f>SUBSTITUTE(Table2[[#This Row],[Time_Spent (hrs)]],"mins","")</f>
        <v xml:space="preserve">90 </v>
      </c>
      <c r="AB1081" s="41">
        <f t="shared" si="272"/>
        <v>1.5</v>
      </c>
    </row>
    <row r="1082" spans="1:28" ht="22.2" customHeight="1" x14ac:dyDescent="0.25">
      <c r="A1082" s="11" t="s">
        <v>2559</v>
      </c>
      <c r="B1082" s="11" t="s">
        <v>3894</v>
      </c>
      <c r="C1082" s="11" t="s">
        <v>2560</v>
      </c>
      <c r="D1082" s="11" t="s">
        <v>16</v>
      </c>
      <c r="E1082" s="11" t="s">
        <v>56</v>
      </c>
      <c r="F1082" s="12">
        <f>32</f>
        <v>32</v>
      </c>
      <c r="G1082" s="13" t="s">
        <v>1594</v>
      </c>
      <c r="H1082" s="11" t="s">
        <v>79</v>
      </c>
      <c r="I1082" s="11" t="s">
        <v>47</v>
      </c>
      <c r="J1082" s="14">
        <v>0.72</v>
      </c>
      <c r="K1082" s="11">
        <v>2</v>
      </c>
      <c r="L1082" s="11" t="s">
        <v>27</v>
      </c>
      <c r="M1082" s="11">
        <v>4</v>
      </c>
      <c r="N1082" s="15">
        <v>44759</v>
      </c>
      <c r="O1082" s="16" t="s">
        <v>4071</v>
      </c>
      <c r="P1082" s="16" t="s">
        <v>4072</v>
      </c>
      <c r="Q1082" s="16" t="s">
        <v>4958</v>
      </c>
      <c r="R1082" s="16" t="s">
        <v>4959</v>
      </c>
      <c r="S1082" s="16"/>
      <c r="T1082" s="16"/>
      <c r="U1082" s="16"/>
      <c r="V1082" s="16">
        <f>VALUE(SUBSTITUTE(Table2[[#This Row],[Progress (%)]],"%",""))</f>
        <v>0.72</v>
      </c>
      <c r="W1082" s="28">
        <f>IF(Table2[[#This Row],[Progress]]&lt;1,Table2[[#This Row],[Progress]]*100,Table2[[#This Row],[Progress]])</f>
        <v>72</v>
      </c>
      <c r="X1082" s="28" t="str">
        <f>Table2[[#This Row],[Column8]]&amp;"%"</f>
        <v>72%</v>
      </c>
      <c r="Y1082" s="16">
        <f t="shared" si="261"/>
        <v>5</v>
      </c>
      <c r="Z10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82" s="11" t="str">
        <f>SUBSTITUTE(Table2[[#This Row],[Time_Spent (hrs)]],"mins","")</f>
        <v>2</v>
      </c>
      <c r="AB1082" s="41" t="str">
        <f>AA1082</f>
        <v>2</v>
      </c>
    </row>
    <row r="1083" spans="1:28" ht="22.2" customHeight="1" x14ac:dyDescent="0.25">
      <c r="A1083" s="11" t="s">
        <v>2561</v>
      </c>
      <c r="B1083" s="11" t="s">
        <v>3895</v>
      </c>
      <c r="C1083" s="11" t="s">
        <v>2562</v>
      </c>
      <c r="D1083" s="11" t="s">
        <v>69</v>
      </c>
      <c r="E1083" s="11" t="s">
        <v>36</v>
      </c>
      <c r="F1083" s="18">
        <f>32</f>
        <v>32</v>
      </c>
      <c r="G1083" s="13" t="s">
        <v>1061</v>
      </c>
      <c r="H1083" s="11" t="s">
        <v>46</v>
      </c>
      <c r="I1083" s="11" t="s">
        <v>47</v>
      </c>
      <c r="J1083" s="14">
        <v>0.01</v>
      </c>
      <c r="K1083" s="11" t="s">
        <v>50</v>
      </c>
      <c r="L1083" s="11" t="s">
        <v>27</v>
      </c>
      <c r="M1083" s="11">
        <v>5</v>
      </c>
      <c r="N1083" s="15">
        <v>44760</v>
      </c>
      <c r="O1083" s="16" t="s">
        <v>4781</v>
      </c>
      <c r="P1083" s="16" t="s">
        <v>4782</v>
      </c>
      <c r="Q1083" s="16" t="s">
        <v>4191</v>
      </c>
      <c r="R1083" s="16" t="s">
        <v>4192</v>
      </c>
      <c r="S1083" s="16" t="s">
        <v>4193</v>
      </c>
      <c r="T1083" s="16" t="s">
        <v>4194</v>
      </c>
      <c r="U1083" s="16" t="s">
        <v>4017</v>
      </c>
      <c r="V1083" s="16">
        <f>VALUE(SUBSTITUTE(Table2[[#This Row],[Progress (%)]],"%",""))</f>
        <v>0.01</v>
      </c>
      <c r="W1083" s="28">
        <f>IF(Table2[[#This Row],[Progress]]&lt;1,Table2[[#This Row],[Progress]]*100,Table2[[#This Row],[Progress]])</f>
        <v>1</v>
      </c>
      <c r="X1083" s="28" t="str">
        <f>Table2[[#This Row],[Column8]]&amp;"%"</f>
        <v>1%</v>
      </c>
      <c r="Y1083" s="16">
        <f t="shared" si="261"/>
        <v>8</v>
      </c>
      <c r="Z10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83" s="11" t="str">
        <f>SUBSTITUTE(Table2[[#This Row],[Time_Spent (hrs)]],"minutes","")</f>
        <v xml:space="preserve">120 </v>
      </c>
      <c r="AB1083" s="41">
        <f t="shared" ref="AB1083:AB1084" si="273">AA1083/60</f>
        <v>2</v>
      </c>
    </row>
    <row r="1084" spans="1:28" ht="22.2" customHeight="1" x14ac:dyDescent="0.25">
      <c r="A1084" s="11" t="s">
        <v>2563</v>
      </c>
      <c r="B1084" s="11" t="s">
        <v>3896</v>
      </c>
      <c r="C1084" s="11" t="s">
        <v>2564</v>
      </c>
      <c r="D1084" s="11" t="s">
        <v>69</v>
      </c>
      <c r="E1084" s="11" t="s">
        <v>23</v>
      </c>
      <c r="F1084" s="18">
        <f>32</f>
        <v>32</v>
      </c>
      <c r="G1084" s="13" t="s">
        <v>2565</v>
      </c>
      <c r="H1084" s="11" t="s">
        <v>37</v>
      </c>
      <c r="I1084" s="11" t="s">
        <v>19</v>
      </c>
      <c r="J1084" s="14">
        <v>0.56999999999999995</v>
      </c>
      <c r="K1084" s="11" t="s">
        <v>20</v>
      </c>
      <c r="L1084" s="11" t="s">
        <v>33</v>
      </c>
      <c r="M1084" s="11">
        <v>6</v>
      </c>
      <c r="N1084" s="15">
        <v>45618</v>
      </c>
      <c r="O1084" s="16" t="s">
        <v>4635</v>
      </c>
      <c r="P1084" s="16" t="s">
        <v>4636</v>
      </c>
      <c r="Q1084" s="16" t="s">
        <v>4252</v>
      </c>
      <c r="R1084" s="16" t="s">
        <v>4253</v>
      </c>
      <c r="S1084" s="16"/>
      <c r="T1084" s="16"/>
      <c r="U1084" s="16"/>
      <c r="V1084" s="16">
        <f>VALUE(SUBSTITUTE(Table2[[#This Row],[Progress (%)]],"%",""))</f>
        <v>0.56999999999999995</v>
      </c>
      <c r="W1084" s="28">
        <f>IF(Table2[[#This Row],[Progress]]&lt;1,Table2[[#This Row],[Progress]]*100,Table2[[#This Row],[Progress]])</f>
        <v>56.999999999999993</v>
      </c>
      <c r="X1084" s="28" t="str">
        <f>Table2[[#This Row],[Column8]]&amp;"%"</f>
        <v>57%</v>
      </c>
      <c r="Y1084" s="16">
        <f t="shared" si="261"/>
        <v>5</v>
      </c>
      <c r="Z10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84" s="11" t="str">
        <f>SUBSTITUTE(Table2[[#This Row],[Time_Spent (hrs)]],"mins","")</f>
        <v xml:space="preserve">90 </v>
      </c>
      <c r="AB1084" s="41">
        <f t="shared" si="273"/>
        <v>1.5</v>
      </c>
    </row>
    <row r="1085" spans="1:28" ht="22.2" customHeight="1" x14ac:dyDescent="0.25">
      <c r="A1085" s="11" t="s">
        <v>2566</v>
      </c>
      <c r="B1085" s="11" t="s">
        <v>3897</v>
      </c>
      <c r="C1085" s="11" t="s">
        <v>2567</v>
      </c>
      <c r="D1085" s="11" t="s">
        <v>16</v>
      </c>
      <c r="E1085" s="11" t="s">
        <v>23</v>
      </c>
      <c r="F1085" s="12">
        <v>35</v>
      </c>
      <c r="G1085" s="13">
        <v>45569</v>
      </c>
      <c r="H1085" s="11" t="s">
        <v>198</v>
      </c>
      <c r="I1085" s="11" t="s">
        <v>19</v>
      </c>
      <c r="J1085" s="14">
        <v>0.57999999999999996</v>
      </c>
      <c r="K1085" s="11">
        <v>1.5</v>
      </c>
      <c r="L1085" s="11" t="s">
        <v>33</v>
      </c>
      <c r="M1085" s="11">
        <v>6</v>
      </c>
      <c r="N1085" s="15">
        <v>45392</v>
      </c>
      <c r="O1085" s="16" t="s">
        <v>4306</v>
      </c>
      <c r="P1085" s="16" t="s">
        <v>4424</v>
      </c>
      <c r="Q1085" s="16" t="s">
        <v>4425</v>
      </c>
      <c r="R1085" s="16" t="s">
        <v>4758</v>
      </c>
      <c r="S1085" s="16" t="s">
        <v>4759</v>
      </c>
      <c r="T1085" s="16"/>
      <c r="U1085" s="16"/>
      <c r="V1085" s="16">
        <f>VALUE(SUBSTITUTE(Table2[[#This Row],[Progress (%)]],"%",""))</f>
        <v>0.57999999999999996</v>
      </c>
      <c r="W1085" s="28">
        <f>IF(Table2[[#This Row],[Progress]]&lt;1,Table2[[#This Row],[Progress]]*100,Table2[[#This Row],[Progress]])</f>
        <v>57.999999999999993</v>
      </c>
      <c r="X1085" s="28" t="str">
        <f>Table2[[#This Row],[Column8]]&amp;"%"</f>
        <v>58%</v>
      </c>
      <c r="Y1085" s="16">
        <f t="shared" si="261"/>
        <v>6</v>
      </c>
      <c r="Z10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85" s="11" t="str">
        <f>SUBSTITUTE(Table2[[#This Row],[Time_Spent (hrs)]],"mins","")</f>
        <v>1.5</v>
      </c>
      <c r="AB1085" s="41" t="str">
        <f>AA1085</f>
        <v>1.5</v>
      </c>
    </row>
    <row r="1086" spans="1:28" ht="22.2" customHeight="1" x14ac:dyDescent="0.25">
      <c r="A1086" s="11" t="s">
        <v>2568</v>
      </c>
      <c r="B1086" s="11" t="s">
        <v>3898</v>
      </c>
      <c r="C1086" s="11" t="s">
        <v>2569</v>
      </c>
      <c r="D1086" s="11" t="s">
        <v>16</v>
      </c>
      <c r="E1086" s="11" t="s">
        <v>23</v>
      </c>
      <c r="F1086" s="18">
        <f>32</f>
        <v>32</v>
      </c>
      <c r="G1086" s="13" t="s">
        <v>2570</v>
      </c>
      <c r="H1086" s="11" t="s">
        <v>42</v>
      </c>
      <c r="I1086" s="11" t="s">
        <v>32</v>
      </c>
      <c r="J1086" s="14">
        <v>0.59</v>
      </c>
      <c r="K1086" s="11">
        <v>45</v>
      </c>
      <c r="L1086" s="11" t="s">
        <v>27</v>
      </c>
      <c r="M1086" s="11">
        <v>3</v>
      </c>
      <c r="N1086" s="15">
        <v>45701</v>
      </c>
      <c r="O1086" s="16" t="s">
        <v>5011</v>
      </c>
      <c r="P1086" s="16" t="s">
        <v>5012</v>
      </c>
      <c r="Q1086" s="16"/>
      <c r="R1086" s="16"/>
      <c r="S1086" s="16"/>
      <c r="T1086" s="16"/>
      <c r="U1086" s="16"/>
      <c r="V1086" s="16">
        <f>VALUE(SUBSTITUTE(Table2[[#This Row],[Progress (%)]],"%",""))</f>
        <v>0.59</v>
      </c>
      <c r="W1086" s="28">
        <f>IF(Table2[[#This Row],[Progress]]&lt;1,Table2[[#This Row],[Progress]]*100,Table2[[#This Row],[Progress]])</f>
        <v>59</v>
      </c>
      <c r="X1086" s="28" t="str">
        <f>Table2[[#This Row],[Column8]]&amp;"%"</f>
        <v>59%</v>
      </c>
      <c r="Y1086" s="16">
        <f t="shared" si="261"/>
        <v>3</v>
      </c>
      <c r="Z10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86" s="11" t="str">
        <f>SUBSTITUTE(Table2[[#This Row],[Time_Spent (hrs)]],"mins","")</f>
        <v>45</v>
      </c>
      <c r="AB1086" s="41">
        <f>AA1086/60</f>
        <v>0.75</v>
      </c>
    </row>
    <row r="1087" spans="1:28" ht="22.2" customHeight="1" x14ac:dyDescent="0.25">
      <c r="A1087" s="11" t="s">
        <v>2571</v>
      </c>
      <c r="B1087" s="11" t="s">
        <v>3899</v>
      </c>
      <c r="C1087" s="11" t="s">
        <v>2572</v>
      </c>
      <c r="D1087" s="11" t="s">
        <v>69</v>
      </c>
      <c r="E1087" s="11" t="s">
        <v>23</v>
      </c>
      <c r="F1087" s="12">
        <f>32</f>
        <v>32</v>
      </c>
      <c r="G1087" s="13">
        <v>45109</v>
      </c>
      <c r="H1087" s="11" t="s">
        <v>53</v>
      </c>
      <c r="I1087" s="11" t="s">
        <v>26</v>
      </c>
      <c r="J1087" s="14">
        <v>0.82</v>
      </c>
      <c r="K1087" s="11">
        <v>2</v>
      </c>
      <c r="L1087" s="11" t="s">
        <v>33</v>
      </c>
      <c r="M1087" s="11">
        <v>4</v>
      </c>
      <c r="N1087" s="15">
        <v>44964</v>
      </c>
      <c r="O1087" s="16" t="s">
        <v>4702</v>
      </c>
      <c r="P1087" s="16" t="s">
        <v>4416</v>
      </c>
      <c r="Q1087" s="16"/>
      <c r="R1087" s="16"/>
      <c r="S1087" s="16"/>
      <c r="T1087" s="16"/>
      <c r="U1087" s="16"/>
      <c r="V1087" s="16">
        <f>VALUE(SUBSTITUTE(Table2[[#This Row],[Progress (%)]],"%",""))</f>
        <v>0.82</v>
      </c>
      <c r="W1087" s="28">
        <f>IF(Table2[[#This Row],[Progress]]&lt;1,Table2[[#This Row],[Progress]]*100,Table2[[#This Row],[Progress]])</f>
        <v>82</v>
      </c>
      <c r="X1087" s="28" t="str">
        <f>Table2[[#This Row],[Column8]]&amp;"%"</f>
        <v>82%</v>
      </c>
      <c r="Y1087" s="16">
        <f t="shared" si="261"/>
        <v>3</v>
      </c>
      <c r="Z10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87" s="11" t="str">
        <f>SUBSTITUTE(Table2[[#This Row],[Time_Spent (hrs)]],"mins","")</f>
        <v>2</v>
      </c>
      <c r="AB1087" s="41" t="str">
        <f>AA1087</f>
        <v>2</v>
      </c>
    </row>
    <row r="1088" spans="1:28" ht="22.2" customHeight="1" x14ac:dyDescent="0.25">
      <c r="A1088" s="11" t="s">
        <v>2573</v>
      </c>
      <c r="B1088" s="11" t="s">
        <v>3900</v>
      </c>
      <c r="C1088" s="11" t="s">
        <v>2574</v>
      </c>
      <c r="D1088" s="11" t="s">
        <v>16</v>
      </c>
      <c r="E1088" s="11" t="s">
        <v>56</v>
      </c>
      <c r="F1088" s="18">
        <f>32</f>
        <v>32</v>
      </c>
      <c r="G1088" s="13" t="s">
        <v>2575</v>
      </c>
      <c r="H1088" s="11" t="s">
        <v>97</v>
      </c>
      <c r="I1088" s="11" t="s">
        <v>98</v>
      </c>
      <c r="J1088" s="14">
        <v>0.95</v>
      </c>
      <c r="K1088" s="11">
        <v>45</v>
      </c>
      <c r="L1088" s="11" t="s">
        <v>27</v>
      </c>
      <c r="M1088" s="11">
        <v>2</v>
      </c>
      <c r="N1088" s="15">
        <v>45225</v>
      </c>
      <c r="O1088" s="16" t="s">
        <v>4369</v>
      </c>
      <c r="P1088" s="16" t="s">
        <v>4085</v>
      </c>
      <c r="Q1088" s="16" t="s">
        <v>4086</v>
      </c>
      <c r="R1088" s="16" t="s">
        <v>4087</v>
      </c>
      <c r="S1088" s="16" t="s">
        <v>4088</v>
      </c>
      <c r="T1088" s="16"/>
      <c r="U1088" s="16"/>
      <c r="V1088" s="16">
        <f>VALUE(SUBSTITUTE(Table2[[#This Row],[Progress (%)]],"%",""))</f>
        <v>0.95</v>
      </c>
      <c r="W1088" s="28">
        <f>IF(Table2[[#This Row],[Progress]]&lt;1,Table2[[#This Row],[Progress]]*100,Table2[[#This Row],[Progress]])</f>
        <v>95</v>
      </c>
      <c r="X1088" s="28" t="str">
        <f>Table2[[#This Row],[Column8]]&amp;"%"</f>
        <v>95%</v>
      </c>
      <c r="Y1088" s="16">
        <f t="shared" si="261"/>
        <v>6</v>
      </c>
      <c r="Z10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88" s="11" t="str">
        <f>SUBSTITUTE(Table2[[#This Row],[Time_Spent (hrs)]],"mins","")</f>
        <v>45</v>
      </c>
      <c r="AB1088" s="41">
        <f t="shared" ref="AB1088:AB1091" si="274">AA1088/60</f>
        <v>0.75</v>
      </c>
    </row>
    <row r="1089" spans="1:28" ht="22.2" customHeight="1" x14ac:dyDescent="0.25">
      <c r="A1089" s="11" t="s">
        <v>2576</v>
      </c>
      <c r="B1089" s="11" t="s">
        <v>3901</v>
      </c>
      <c r="C1089" s="11" t="s">
        <v>2577</v>
      </c>
      <c r="D1089" s="11" t="s">
        <v>16</v>
      </c>
      <c r="E1089" s="11" t="s">
        <v>41</v>
      </c>
      <c r="F1089" s="18">
        <f>32</f>
        <v>32</v>
      </c>
      <c r="G1089" s="13" t="s">
        <v>673</v>
      </c>
      <c r="H1089" s="11" t="s">
        <v>66</v>
      </c>
      <c r="I1089" s="11" t="s">
        <v>26</v>
      </c>
      <c r="J1089" s="14">
        <v>0.7</v>
      </c>
      <c r="K1089" s="11">
        <v>45</v>
      </c>
      <c r="L1089" s="11" t="s">
        <v>27</v>
      </c>
      <c r="M1089" s="17"/>
      <c r="N1089" s="15">
        <v>45134</v>
      </c>
      <c r="O1089" s="16" t="s">
        <v>4023</v>
      </c>
      <c r="P1089" s="16"/>
      <c r="Q1089" s="16"/>
      <c r="R1089" s="16"/>
      <c r="S1089" s="16"/>
      <c r="T1089" s="16"/>
      <c r="U1089" s="16"/>
      <c r="V1089" s="16">
        <f>VALUE(SUBSTITUTE(Table2[[#This Row],[Progress (%)]],"%",""))</f>
        <v>0.7</v>
      </c>
      <c r="W1089" s="28">
        <f>IF(Table2[[#This Row],[Progress]]&lt;1,Table2[[#This Row],[Progress]]*100,Table2[[#This Row],[Progress]])</f>
        <v>70</v>
      </c>
      <c r="X1089" s="28" t="str">
        <f>Table2[[#This Row],[Column8]]&amp;"%"</f>
        <v>70%</v>
      </c>
      <c r="Y1089" s="16">
        <f t="shared" si="261"/>
        <v>2</v>
      </c>
      <c r="Z10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89" s="11" t="str">
        <f>SUBSTITUTE(Table2[[#This Row],[Time_Spent (hrs)]],"mins","")</f>
        <v>45</v>
      </c>
      <c r="AB1089" s="41">
        <f t="shared" si="274"/>
        <v>0.75</v>
      </c>
    </row>
    <row r="1090" spans="1:28" ht="22.2" customHeight="1" x14ac:dyDescent="0.25">
      <c r="A1090" s="11" t="s">
        <v>2578</v>
      </c>
      <c r="B1090" s="11" t="s">
        <v>3902</v>
      </c>
      <c r="C1090" s="11" t="s">
        <v>2579</v>
      </c>
      <c r="D1090" s="11" t="s">
        <v>16</v>
      </c>
      <c r="E1090" s="11" t="s">
        <v>41</v>
      </c>
      <c r="F1090" s="12">
        <f>32</f>
        <v>32</v>
      </c>
      <c r="G1090" s="13" t="s">
        <v>1645</v>
      </c>
      <c r="H1090" s="11" t="s">
        <v>53</v>
      </c>
      <c r="I1090" s="11" t="s">
        <v>26</v>
      </c>
      <c r="J1090" s="14">
        <v>0.95</v>
      </c>
      <c r="K1090" s="11" t="s">
        <v>20</v>
      </c>
      <c r="L1090" s="11" t="s">
        <v>33</v>
      </c>
      <c r="M1090" s="11">
        <v>4</v>
      </c>
      <c r="N1090" s="15">
        <v>44674</v>
      </c>
      <c r="O1090" s="16" t="s">
        <v>4996</v>
      </c>
      <c r="P1090" s="16" t="s">
        <v>4997</v>
      </c>
      <c r="Q1090" s="16" t="s">
        <v>4924</v>
      </c>
      <c r="R1090" s="16" t="s">
        <v>4925</v>
      </c>
      <c r="S1090" s="16" t="s">
        <v>4926</v>
      </c>
      <c r="T1090" s="16" t="s">
        <v>4927</v>
      </c>
      <c r="U1090" s="16"/>
      <c r="V1090" s="16">
        <f>VALUE(SUBSTITUTE(Table2[[#This Row],[Progress (%)]],"%",""))</f>
        <v>0.95</v>
      </c>
      <c r="W1090" s="28">
        <f>IF(Table2[[#This Row],[Progress]]&lt;1,Table2[[#This Row],[Progress]]*100,Table2[[#This Row],[Progress]])</f>
        <v>95</v>
      </c>
      <c r="X1090" s="28" t="str">
        <f>Table2[[#This Row],[Column8]]&amp;"%"</f>
        <v>95%</v>
      </c>
      <c r="Y1090" s="16">
        <f t="shared" ref="Y1090:Y1153" si="275">COUNTA(N1090:U1090)</f>
        <v>7</v>
      </c>
      <c r="Z10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90" s="11" t="str">
        <f>SUBSTITUTE(Table2[[#This Row],[Time_Spent (hrs)]],"mins","")</f>
        <v xml:space="preserve">90 </v>
      </c>
      <c r="AB1090" s="41">
        <f t="shared" si="274"/>
        <v>1.5</v>
      </c>
    </row>
    <row r="1091" spans="1:28" ht="22.2" customHeight="1" x14ac:dyDescent="0.25">
      <c r="A1091" s="11" t="s">
        <v>2580</v>
      </c>
      <c r="B1091" s="11" t="s">
        <v>3903</v>
      </c>
      <c r="C1091" s="11" t="s">
        <v>2581</v>
      </c>
      <c r="D1091" s="11" t="s">
        <v>69</v>
      </c>
      <c r="E1091" s="11" t="s">
        <v>36</v>
      </c>
      <c r="F1091" s="12">
        <v>44</v>
      </c>
      <c r="G1091" s="13" t="s">
        <v>608</v>
      </c>
      <c r="H1091" s="11" t="s">
        <v>37</v>
      </c>
      <c r="I1091" s="11" t="s">
        <v>19</v>
      </c>
      <c r="J1091" s="14">
        <v>0.09</v>
      </c>
      <c r="K1091" s="11" t="s">
        <v>50</v>
      </c>
      <c r="L1091" s="11" t="s">
        <v>27</v>
      </c>
      <c r="M1091" s="17"/>
      <c r="N1091" s="15">
        <v>44863</v>
      </c>
      <c r="O1091" s="16" t="s">
        <v>4544</v>
      </c>
      <c r="P1091" s="16"/>
      <c r="Q1091" s="16"/>
      <c r="R1091" s="16"/>
      <c r="S1091" s="16"/>
      <c r="T1091" s="16"/>
      <c r="U1091" s="16"/>
      <c r="V1091" s="16">
        <f>VALUE(SUBSTITUTE(Table2[[#This Row],[Progress (%)]],"%",""))</f>
        <v>0.09</v>
      </c>
      <c r="W1091" s="28">
        <f>IF(Table2[[#This Row],[Progress]]&lt;1,Table2[[#This Row],[Progress]]*100,Table2[[#This Row],[Progress]])</f>
        <v>9</v>
      </c>
      <c r="X1091" s="28" t="str">
        <f>Table2[[#This Row],[Column8]]&amp;"%"</f>
        <v>9%</v>
      </c>
      <c r="Y1091" s="16">
        <f t="shared" si="275"/>
        <v>2</v>
      </c>
      <c r="Z10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091" s="11" t="str">
        <f>SUBSTITUTE(Table2[[#This Row],[Time_Spent (hrs)]],"minutes","")</f>
        <v xml:space="preserve">120 </v>
      </c>
      <c r="AB1091" s="41">
        <f t="shared" si="274"/>
        <v>2</v>
      </c>
    </row>
    <row r="1092" spans="1:28" ht="22.2" customHeight="1" x14ac:dyDescent="0.25">
      <c r="A1092" s="11" t="s">
        <v>2582</v>
      </c>
      <c r="B1092" s="11" t="s">
        <v>3904</v>
      </c>
      <c r="C1092" s="11" t="s">
        <v>2583</v>
      </c>
      <c r="D1092" s="11" t="s">
        <v>16</v>
      </c>
      <c r="E1092" s="11" t="s">
        <v>36</v>
      </c>
      <c r="F1092" s="12">
        <v>32</v>
      </c>
      <c r="G1092" s="13" t="s">
        <v>2584</v>
      </c>
      <c r="H1092" s="11" t="s">
        <v>156</v>
      </c>
      <c r="I1092" s="11" t="s">
        <v>98</v>
      </c>
      <c r="J1092" s="14">
        <v>0.26</v>
      </c>
      <c r="K1092" s="11">
        <v>1.5</v>
      </c>
      <c r="L1092" s="11" t="s">
        <v>27</v>
      </c>
      <c r="M1092" s="11">
        <v>2</v>
      </c>
      <c r="N1092" s="15">
        <v>44834</v>
      </c>
      <c r="O1092" s="16"/>
      <c r="P1092" s="16"/>
      <c r="Q1092" s="16"/>
      <c r="R1092" s="16"/>
      <c r="S1092" s="16"/>
      <c r="T1092" s="16"/>
      <c r="U1092" s="16"/>
      <c r="V1092" s="16">
        <f>VALUE(SUBSTITUTE(Table2[[#This Row],[Progress (%)]],"%",""))</f>
        <v>0.26</v>
      </c>
      <c r="W1092" s="28">
        <f>IF(Table2[[#This Row],[Progress]]&lt;1,Table2[[#This Row],[Progress]]*100,Table2[[#This Row],[Progress]])</f>
        <v>26</v>
      </c>
      <c r="X1092" s="28" t="str">
        <f>Table2[[#This Row],[Column8]]&amp;"%"</f>
        <v>26%</v>
      </c>
      <c r="Y1092" s="16">
        <f t="shared" si="275"/>
        <v>1</v>
      </c>
      <c r="Z10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92" s="11" t="str">
        <f>SUBSTITUTE(Table2[[#This Row],[Time_Spent (hrs)]],"mins","")</f>
        <v>1.5</v>
      </c>
      <c r="AB1092" s="41" t="str">
        <f t="shared" ref="AB1092:AB1094" si="276">AA1092</f>
        <v>1.5</v>
      </c>
    </row>
    <row r="1093" spans="1:28" ht="22.2" customHeight="1" x14ac:dyDescent="0.25">
      <c r="A1093" s="11" t="s">
        <v>2585</v>
      </c>
      <c r="B1093" s="11" t="s">
        <v>3905</v>
      </c>
      <c r="C1093" s="11" t="s">
        <v>2586</v>
      </c>
      <c r="D1093" s="11" t="s">
        <v>16</v>
      </c>
      <c r="E1093" s="11" t="s">
        <v>23</v>
      </c>
      <c r="F1093" s="18">
        <f>32</f>
        <v>32</v>
      </c>
      <c r="G1093" s="13" t="s">
        <v>2070</v>
      </c>
      <c r="H1093" s="11" t="s">
        <v>104</v>
      </c>
      <c r="I1093" s="11" t="s">
        <v>47</v>
      </c>
      <c r="J1093" s="14">
        <v>0.26</v>
      </c>
      <c r="K1093" s="11">
        <v>2</v>
      </c>
      <c r="L1093" s="11" t="s">
        <v>33</v>
      </c>
      <c r="M1093" s="11">
        <v>3</v>
      </c>
      <c r="N1093" s="15">
        <v>45187</v>
      </c>
      <c r="O1093" s="16" t="s">
        <v>4647</v>
      </c>
      <c r="P1093" s="16" t="s">
        <v>4648</v>
      </c>
      <c r="Q1093" s="16" t="s">
        <v>4637</v>
      </c>
      <c r="R1093" s="16" t="s">
        <v>5043</v>
      </c>
      <c r="S1093" s="16"/>
      <c r="T1093" s="16"/>
      <c r="U1093" s="16"/>
      <c r="V1093" s="16">
        <f>VALUE(SUBSTITUTE(Table2[[#This Row],[Progress (%)]],"%",""))</f>
        <v>0.26</v>
      </c>
      <c r="W1093" s="28">
        <f>IF(Table2[[#This Row],[Progress]]&lt;1,Table2[[#This Row],[Progress]]*100,Table2[[#This Row],[Progress]])</f>
        <v>26</v>
      </c>
      <c r="X1093" s="28" t="str">
        <f>Table2[[#This Row],[Column8]]&amp;"%"</f>
        <v>26%</v>
      </c>
      <c r="Y1093" s="16">
        <f t="shared" si="275"/>
        <v>5</v>
      </c>
      <c r="Z10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93" s="11" t="str">
        <f>SUBSTITUTE(Table2[[#This Row],[Time_Spent (hrs)]],"mins","")</f>
        <v>2</v>
      </c>
      <c r="AB1093" s="41" t="str">
        <f t="shared" si="276"/>
        <v>2</v>
      </c>
    </row>
    <row r="1094" spans="1:28" ht="22.2" customHeight="1" x14ac:dyDescent="0.25">
      <c r="A1094" s="11" t="s">
        <v>2587</v>
      </c>
      <c r="B1094" s="11" t="s">
        <v>3906</v>
      </c>
      <c r="C1094" s="11" t="s">
        <v>2588</v>
      </c>
      <c r="D1094" s="11" t="s">
        <v>16</v>
      </c>
      <c r="E1094" s="11" t="s">
        <v>41</v>
      </c>
      <c r="F1094" s="18">
        <f>32</f>
        <v>32</v>
      </c>
      <c r="G1094" s="13">
        <v>44627</v>
      </c>
      <c r="H1094" s="11" t="s">
        <v>42</v>
      </c>
      <c r="I1094" s="11" t="s">
        <v>32</v>
      </c>
      <c r="J1094" s="14">
        <v>0.49</v>
      </c>
      <c r="K1094" s="11">
        <v>2</v>
      </c>
      <c r="L1094" s="11" t="s">
        <v>33</v>
      </c>
      <c r="M1094" s="11">
        <v>6</v>
      </c>
      <c r="N1094" s="19">
        <v>44627</v>
      </c>
      <c r="O1094" s="16"/>
      <c r="P1094" s="16"/>
      <c r="Q1094" s="16"/>
      <c r="R1094" s="16"/>
      <c r="S1094" s="16"/>
      <c r="T1094" s="16"/>
      <c r="U1094" s="16"/>
      <c r="V1094" s="16">
        <f>VALUE(SUBSTITUTE(Table2[[#This Row],[Progress (%)]],"%",""))</f>
        <v>0.49</v>
      </c>
      <c r="W1094" s="28">
        <f>IF(Table2[[#This Row],[Progress]]&lt;1,Table2[[#This Row],[Progress]]*100,Table2[[#This Row],[Progress]])</f>
        <v>49</v>
      </c>
      <c r="X1094" s="28" t="str">
        <f>Table2[[#This Row],[Column8]]&amp;"%"</f>
        <v>49%</v>
      </c>
      <c r="Y1094" s="16">
        <f t="shared" si="275"/>
        <v>1</v>
      </c>
      <c r="Z10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94" s="11" t="str">
        <f>SUBSTITUTE(Table2[[#This Row],[Time_Spent (hrs)]],"mins","")</f>
        <v>2</v>
      </c>
      <c r="AB1094" s="41" t="str">
        <f t="shared" si="276"/>
        <v>2</v>
      </c>
    </row>
    <row r="1095" spans="1:28" ht="22.2" customHeight="1" x14ac:dyDescent="0.25">
      <c r="A1095" s="11" t="s">
        <v>2589</v>
      </c>
      <c r="B1095" s="11" t="s">
        <v>3907</v>
      </c>
      <c r="C1095" s="11" t="s">
        <v>2590</v>
      </c>
      <c r="D1095" s="11" t="s">
        <v>16</v>
      </c>
      <c r="E1095" s="11" t="s">
        <v>41</v>
      </c>
      <c r="F1095" s="12">
        <f>32</f>
        <v>32</v>
      </c>
      <c r="G1095" s="13" t="s">
        <v>627</v>
      </c>
      <c r="H1095" s="11" t="s">
        <v>198</v>
      </c>
      <c r="I1095" s="11" t="s">
        <v>19</v>
      </c>
      <c r="J1095" s="14">
        <v>0.31</v>
      </c>
      <c r="K1095" s="11">
        <v>45</v>
      </c>
      <c r="L1095" s="11" t="s">
        <v>27</v>
      </c>
      <c r="M1095" s="17"/>
      <c r="N1095" s="15">
        <v>45155</v>
      </c>
      <c r="O1095" s="16" t="s">
        <v>4568</v>
      </c>
      <c r="P1095" s="16" t="s">
        <v>4569</v>
      </c>
      <c r="Q1095" s="16" t="s">
        <v>4570</v>
      </c>
      <c r="R1095" s="16" t="s">
        <v>4571</v>
      </c>
      <c r="S1095" s="16"/>
      <c r="T1095" s="16"/>
      <c r="U1095" s="16"/>
      <c r="V1095" s="16">
        <f>VALUE(SUBSTITUTE(Table2[[#This Row],[Progress (%)]],"%",""))</f>
        <v>0.31</v>
      </c>
      <c r="W1095" s="28">
        <f>IF(Table2[[#This Row],[Progress]]&lt;1,Table2[[#This Row],[Progress]]*100,Table2[[#This Row],[Progress]])</f>
        <v>31</v>
      </c>
      <c r="X1095" s="28" t="str">
        <f>Table2[[#This Row],[Column8]]&amp;"%"</f>
        <v>31%</v>
      </c>
      <c r="Y1095" s="16">
        <f t="shared" si="275"/>
        <v>5</v>
      </c>
      <c r="Z10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95" s="11" t="str">
        <f>SUBSTITUTE(Table2[[#This Row],[Time_Spent (hrs)]],"mins","")</f>
        <v>45</v>
      </c>
      <c r="AB1095" s="41">
        <f>AA1095/60</f>
        <v>0.75</v>
      </c>
    </row>
    <row r="1096" spans="1:28" ht="22.2" customHeight="1" x14ac:dyDescent="0.25">
      <c r="A1096" s="11" t="s">
        <v>2591</v>
      </c>
      <c r="B1096" s="11" t="s">
        <v>3908</v>
      </c>
      <c r="C1096" s="11" t="s">
        <v>2592</v>
      </c>
      <c r="D1096" s="11" t="s">
        <v>16</v>
      </c>
      <c r="E1096" s="11" t="s">
        <v>23</v>
      </c>
      <c r="F1096" s="12">
        <v>39</v>
      </c>
      <c r="G1096" s="13">
        <v>44781</v>
      </c>
      <c r="H1096" s="11" t="s">
        <v>104</v>
      </c>
      <c r="I1096" s="11" t="s">
        <v>47</v>
      </c>
      <c r="J1096" s="14">
        <v>0.9</v>
      </c>
      <c r="K1096" s="11">
        <v>2</v>
      </c>
      <c r="L1096" s="11" t="s">
        <v>33</v>
      </c>
      <c r="M1096" s="11">
        <v>6</v>
      </c>
      <c r="N1096" s="15">
        <v>44781</v>
      </c>
      <c r="O1096" s="16" t="s">
        <v>4192</v>
      </c>
      <c r="P1096" s="16" t="s">
        <v>4193</v>
      </c>
      <c r="Q1096" s="16" t="s">
        <v>4194</v>
      </c>
      <c r="R1096" s="16" t="s">
        <v>4017</v>
      </c>
      <c r="S1096" s="16" t="s">
        <v>4018</v>
      </c>
      <c r="T1096" s="16"/>
      <c r="U1096" s="16"/>
      <c r="V1096" s="16">
        <f>VALUE(SUBSTITUTE(Table2[[#This Row],[Progress (%)]],"%",""))</f>
        <v>0.9</v>
      </c>
      <c r="W1096" s="28">
        <f>IF(Table2[[#This Row],[Progress]]&lt;1,Table2[[#This Row],[Progress]]*100,Table2[[#This Row],[Progress]])</f>
        <v>90</v>
      </c>
      <c r="X1096" s="28" t="str">
        <f>Table2[[#This Row],[Column8]]&amp;"%"</f>
        <v>90%</v>
      </c>
      <c r="Y1096" s="16">
        <f t="shared" si="275"/>
        <v>6</v>
      </c>
      <c r="Z10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96" s="11" t="str">
        <f>SUBSTITUTE(Table2[[#This Row],[Time_Spent (hrs)]],"mins","")</f>
        <v>2</v>
      </c>
      <c r="AB1096" s="41" t="str">
        <f t="shared" ref="AB1096:AB1097" si="277">AA1096</f>
        <v>2</v>
      </c>
    </row>
    <row r="1097" spans="1:28" ht="22.2" customHeight="1" x14ac:dyDescent="0.25">
      <c r="A1097" s="11" t="s">
        <v>2593</v>
      </c>
      <c r="B1097" s="11" t="s">
        <v>3909</v>
      </c>
      <c r="C1097" s="11" t="s">
        <v>2594</v>
      </c>
      <c r="D1097" s="11" t="s">
        <v>69</v>
      </c>
      <c r="E1097" s="11" t="s">
        <v>36</v>
      </c>
      <c r="F1097" s="12">
        <v>36</v>
      </c>
      <c r="G1097" s="13">
        <v>45237</v>
      </c>
      <c r="H1097" s="11" t="s">
        <v>37</v>
      </c>
      <c r="I1097" s="11" t="s">
        <v>19</v>
      </c>
      <c r="J1097" s="14">
        <v>0.59</v>
      </c>
      <c r="K1097" s="11">
        <v>1.5</v>
      </c>
      <c r="L1097" s="11" t="s">
        <v>33</v>
      </c>
      <c r="M1097" s="11">
        <v>3</v>
      </c>
      <c r="N1097" s="15">
        <v>45118</v>
      </c>
      <c r="O1097" s="16" t="s">
        <v>5098</v>
      </c>
      <c r="P1097" s="16" t="s">
        <v>4935</v>
      </c>
      <c r="Q1097" s="16" t="s">
        <v>4936</v>
      </c>
      <c r="R1097" s="16" t="s">
        <v>4937</v>
      </c>
      <c r="S1097" s="16" t="s">
        <v>4032</v>
      </c>
      <c r="T1097" s="16" t="s">
        <v>4033</v>
      </c>
      <c r="U1097" s="16" t="s">
        <v>4034</v>
      </c>
      <c r="V1097" s="16">
        <f>VALUE(SUBSTITUTE(Table2[[#This Row],[Progress (%)]],"%",""))</f>
        <v>0.59</v>
      </c>
      <c r="W1097" s="28">
        <f>IF(Table2[[#This Row],[Progress]]&lt;1,Table2[[#This Row],[Progress]]*100,Table2[[#This Row],[Progress]])</f>
        <v>59</v>
      </c>
      <c r="X1097" s="28" t="str">
        <f>Table2[[#This Row],[Column8]]&amp;"%"</f>
        <v>59%</v>
      </c>
      <c r="Y1097" s="16">
        <f t="shared" si="275"/>
        <v>8</v>
      </c>
      <c r="Z10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97" s="11" t="str">
        <f>SUBSTITUTE(Table2[[#This Row],[Time_Spent (hrs)]],"mins","")</f>
        <v>1.5</v>
      </c>
      <c r="AB1097" s="41" t="str">
        <f t="shared" si="277"/>
        <v>1.5</v>
      </c>
    </row>
    <row r="1098" spans="1:28" ht="22.2" customHeight="1" x14ac:dyDescent="0.25">
      <c r="A1098" s="11" t="s">
        <v>2595</v>
      </c>
      <c r="B1098" s="11" t="s">
        <v>3910</v>
      </c>
      <c r="C1098" s="11" t="s">
        <v>2596</v>
      </c>
      <c r="D1098" s="11" t="s">
        <v>16</v>
      </c>
      <c r="E1098" s="11" t="s">
        <v>64</v>
      </c>
      <c r="F1098" s="18">
        <f>32</f>
        <v>32</v>
      </c>
      <c r="G1098" s="13" t="s">
        <v>2597</v>
      </c>
      <c r="H1098" s="11" t="s">
        <v>111</v>
      </c>
      <c r="I1098" s="11" t="s">
        <v>98</v>
      </c>
      <c r="J1098" s="14">
        <v>0.76</v>
      </c>
      <c r="K1098" s="11" t="s">
        <v>20</v>
      </c>
      <c r="L1098" s="11" t="s">
        <v>33</v>
      </c>
      <c r="M1098" s="11">
        <v>3</v>
      </c>
      <c r="N1098" s="15">
        <v>44755</v>
      </c>
      <c r="O1098" s="16" t="s">
        <v>5099</v>
      </c>
      <c r="P1098" s="16" t="s">
        <v>4343</v>
      </c>
      <c r="Q1098" s="16" t="s">
        <v>4344</v>
      </c>
      <c r="R1098" s="16" t="s">
        <v>4293</v>
      </c>
      <c r="S1098" s="16"/>
      <c r="T1098" s="16"/>
      <c r="U1098" s="16"/>
      <c r="V1098" s="16">
        <f>VALUE(SUBSTITUTE(Table2[[#This Row],[Progress (%)]],"%",""))</f>
        <v>0.76</v>
      </c>
      <c r="W1098" s="28">
        <f>IF(Table2[[#This Row],[Progress]]&lt;1,Table2[[#This Row],[Progress]]*100,Table2[[#This Row],[Progress]])</f>
        <v>76</v>
      </c>
      <c r="X1098" s="28" t="str">
        <f>Table2[[#This Row],[Column8]]&amp;"%"</f>
        <v>76%</v>
      </c>
      <c r="Y1098" s="16">
        <f t="shared" si="275"/>
        <v>5</v>
      </c>
      <c r="Z10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98" s="11" t="str">
        <f>SUBSTITUTE(Table2[[#This Row],[Time_Spent (hrs)]],"mins","")</f>
        <v xml:space="preserve">90 </v>
      </c>
      <c r="AB1098" s="41">
        <f>AA1098/60</f>
        <v>1.5</v>
      </c>
    </row>
    <row r="1099" spans="1:28" ht="22.2" customHeight="1" x14ac:dyDescent="0.25">
      <c r="A1099" s="11" t="s">
        <v>2598</v>
      </c>
      <c r="B1099" s="11" t="s">
        <v>3911</v>
      </c>
      <c r="C1099" s="11" t="s">
        <v>2599</v>
      </c>
      <c r="D1099" s="11" t="s">
        <v>16</v>
      </c>
      <c r="E1099" s="11" t="s">
        <v>41</v>
      </c>
      <c r="F1099" s="12">
        <f>32</f>
        <v>32</v>
      </c>
      <c r="G1099" s="13">
        <v>45453</v>
      </c>
      <c r="H1099" s="11" t="s">
        <v>111</v>
      </c>
      <c r="I1099" s="11" t="s">
        <v>98</v>
      </c>
      <c r="J1099" s="14">
        <v>0.43</v>
      </c>
      <c r="K1099" s="11">
        <v>2</v>
      </c>
      <c r="L1099" s="11" t="s">
        <v>27</v>
      </c>
      <c r="M1099" s="11">
        <v>6</v>
      </c>
      <c r="N1099" s="19">
        <v>45453</v>
      </c>
      <c r="O1099" s="16"/>
      <c r="P1099" s="16"/>
      <c r="Q1099" s="16"/>
      <c r="R1099" s="16"/>
      <c r="S1099" s="16"/>
      <c r="T1099" s="16"/>
      <c r="U1099" s="16"/>
      <c r="V1099" s="16">
        <f>VALUE(SUBSTITUTE(Table2[[#This Row],[Progress (%)]],"%",""))</f>
        <v>0.43</v>
      </c>
      <c r="W1099" s="28">
        <f>IF(Table2[[#This Row],[Progress]]&lt;1,Table2[[#This Row],[Progress]]*100,Table2[[#This Row],[Progress]])</f>
        <v>43</v>
      </c>
      <c r="X1099" s="28" t="str">
        <f>Table2[[#This Row],[Column8]]&amp;"%"</f>
        <v>43%</v>
      </c>
      <c r="Y1099" s="16">
        <f t="shared" si="275"/>
        <v>1</v>
      </c>
      <c r="Z10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099" s="11" t="str">
        <f>SUBSTITUTE(Table2[[#This Row],[Time_Spent (hrs)]],"mins","")</f>
        <v>2</v>
      </c>
      <c r="AB1099" s="41" t="str">
        <f>AA1099</f>
        <v>2</v>
      </c>
    </row>
    <row r="1100" spans="1:28" ht="22.2" customHeight="1" x14ac:dyDescent="0.25">
      <c r="A1100" s="11" t="s">
        <v>2600</v>
      </c>
      <c r="B1100" s="11" t="s">
        <v>3912</v>
      </c>
      <c r="C1100" s="11" t="s">
        <v>2601</v>
      </c>
      <c r="D1100" s="11" t="s">
        <v>69</v>
      </c>
      <c r="E1100" s="11" t="s">
        <v>23</v>
      </c>
      <c r="F1100" s="12">
        <f>32</f>
        <v>32</v>
      </c>
      <c r="G1100" s="13" t="s">
        <v>94</v>
      </c>
      <c r="H1100" s="11" t="s">
        <v>18</v>
      </c>
      <c r="I1100" s="11" t="s">
        <v>19</v>
      </c>
      <c r="J1100" s="14">
        <v>0.77</v>
      </c>
      <c r="K1100" s="11" t="s">
        <v>20</v>
      </c>
      <c r="L1100" s="11" t="s">
        <v>27</v>
      </c>
      <c r="M1100" s="11">
        <v>5</v>
      </c>
      <c r="N1100" s="15">
        <v>45124</v>
      </c>
      <c r="O1100" s="16" t="s">
        <v>4081</v>
      </c>
      <c r="P1100" s="16" t="s">
        <v>4082</v>
      </c>
      <c r="Q1100" s="16"/>
      <c r="R1100" s="16"/>
      <c r="S1100" s="16"/>
      <c r="T1100" s="16"/>
      <c r="U1100" s="16"/>
      <c r="V1100" s="16">
        <f>VALUE(SUBSTITUTE(Table2[[#This Row],[Progress (%)]],"%",""))</f>
        <v>0.77</v>
      </c>
      <c r="W1100" s="28">
        <f>IF(Table2[[#This Row],[Progress]]&lt;1,Table2[[#This Row],[Progress]]*100,Table2[[#This Row],[Progress]])</f>
        <v>77</v>
      </c>
      <c r="X1100" s="28" t="str">
        <f>Table2[[#This Row],[Column8]]&amp;"%"</f>
        <v>77%</v>
      </c>
      <c r="Y1100" s="16">
        <f t="shared" si="275"/>
        <v>3</v>
      </c>
      <c r="Z11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00" s="11" t="str">
        <f>SUBSTITUTE(Table2[[#This Row],[Time_Spent (hrs)]],"mins","")</f>
        <v xml:space="preserve">90 </v>
      </c>
      <c r="AB1100" s="41">
        <f t="shared" ref="AB1100:AB1101" si="278">AA1100/60</f>
        <v>1.5</v>
      </c>
    </row>
    <row r="1101" spans="1:28" ht="22.2" customHeight="1" x14ac:dyDescent="0.25">
      <c r="A1101" s="11" t="s">
        <v>2602</v>
      </c>
      <c r="B1101" s="11" t="s">
        <v>3913</v>
      </c>
      <c r="C1101" s="11" t="s">
        <v>2603</v>
      </c>
      <c r="D1101" s="11" t="s">
        <v>16</v>
      </c>
      <c r="E1101" s="11" t="s">
        <v>36</v>
      </c>
      <c r="F1101" s="18">
        <f>32</f>
        <v>32</v>
      </c>
      <c r="G1101" s="13" t="s">
        <v>2051</v>
      </c>
      <c r="H1101" s="11" t="s">
        <v>66</v>
      </c>
      <c r="I1101" s="11" t="s">
        <v>26</v>
      </c>
      <c r="J1101" s="14">
        <v>0.55000000000000004</v>
      </c>
      <c r="K1101" s="11" t="s">
        <v>50</v>
      </c>
      <c r="L1101" s="11" t="s">
        <v>27</v>
      </c>
      <c r="M1101" s="11">
        <v>5</v>
      </c>
      <c r="N1101" s="15">
        <v>45378</v>
      </c>
      <c r="O1101" s="16" t="s">
        <v>4304</v>
      </c>
      <c r="P1101" s="16" t="s">
        <v>4305</v>
      </c>
      <c r="Q1101" s="16" t="s">
        <v>4306</v>
      </c>
      <c r="R1101" s="16" t="s">
        <v>4424</v>
      </c>
      <c r="S1101" s="16" t="s">
        <v>4425</v>
      </c>
      <c r="T1101" s="16" t="s">
        <v>4758</v>
      </c>
      <c r="U1101" s="16"/>
      <c r="V1101" s="16">
        <f>VALUE(SUBSTITUTE(Table2[[#This Row],[Progress (%)]],"%",""))</f>
        <v>0.55000000000000004</v>
      </c>
      <c r="W1101" s="28">
        <f>IF(Table2[[#This Row],[Progress]]&lt;1,Table2[[#This Row],[Progress]]*100,Table2[[#This Row],[Progress]])</f>
        <v>55.000000000000007</v>
      </c>
      <c r="X1101" s="28" t="str">
        <f>Table2[[#This Row],[Column8]]&amp;"%"</f>
        <v>55%</v>
      </c>
      <c r="Y1101" s="16">
        <f t="shared" si="275"/>
        <v>7</v>
      </c>
      <c r="Z11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01" s="11" t="str">
        <f>SUBSTITUTE(Table2[[#This Row],[Time_Spent (hrs)]],"minutes","")</f>
        <v xml:space="preserve">120 </v>
      </c>
      <c r="AB1101" s="41">
        <f t="shared" si="278"/>
        <v>2</v>
      </c>
    </row>
    <row r="1102" spans="1:28" ht="22.2" customHeight="1" x14ac:dyDescent="0.25">
      <c r="A1102" s="11" t="s">
        <v>2604</v>
      </c>
      <c r="B1102" s="11" t="s">
        <v>3914</v>
      </c>
      <c r="C1102" s="11" t="s">
        <v>2605</v>
      </c>
      <c r="D1102" s="11" t="s">
        <v>16</v>
      </c>
      <c r="E1102" s="11" t="s">
        <v>23</v>
      </c>
      <c r="F1102" s="18">
        <f>32</f>
        <v>32</v>
      </c>
      <c r="G1102" s="13" t="s">
        <v>2606</v>
      </c>
      <c r="H1102" s="11" t="s">
        <v>156</v>
      </c>
      <c r="I1102" s="11" t="s">
        <v>98</v>
      </c>
      <c r="J1102" s="14">
        <v>0.73</v>
      </c>
      <c r="K1102" s="11">
        <v>1.5</v>
      </c>
      <c r="L1102" s="11" t="s">
        <v>33</v>
      </c>
      <c r="M1102" s="11">
        <v>2</v>
      </c>
      <c r="N1102" s="15">
        <v>44892</v>
      </c>
      <c r="O1102" s="16" t="s">
        <v>4829</v>
      </c>
      <c r="P1102" s="16"/>
      <c r="Q1102" s="16"/>
      <c r="R1102" s="16"/>
      <c r="S1102" s="16"/>
      <c r="T1102" s="16"/>
      <c r="U1102" s="16"/>
      <c r="V1102" s="16">
        <f>VALUE(SUBSTITUTE(Table2[[#This Row],[Progress (%)]],"%",""))</f>
        <v>0.73</v>
      </c>
      <c r="W1102" s="28">
        <f>IF(Table2[[#This Row],[Progress]]&lt;1,Table2[[#This Row],[Progress]]*100,Table2[[#This Row],[Progress]])</f>
        <v>73</v>
      </c>
      <c r="X1102" s="28" t="str">
        <f>Table2[[#This Row],[Column8]]&amp;"%"</f>
        <v>73%</v>
      </c>
      <c r="Y1102" s="16">
        <f t="shared" si="275"/>
        <v>2</v>
      </c>
      <c r="Z110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02" s="11" t="str">
        <f>SUBSTITUTE(Table2[[#This Row],[Time_Spent (hrs)]],"mins","")</f>
        <v>1.5</v>
      </c>
      <c r="AB1102" s="41" t="str">
        <f t="shared" ref="AB1102:AB1103" si="279">AA1102</f>
        <v>1.5</v>
      </c>
    </row>
    <row r="1103" spans="1:28" ht="22.2" customHeight="1" x14ac:dyDescent="0.25">
      <c r="A1103" s="11" t="s">
        <v>2607</v>
      </c>
      <c r="B1103" s="11" t="s">
        <v>3915</v>
      </c>
      <c r="C1103" s="11" t="s">
        <v>2608</v>
      </c>
      <c r="D1103" s="11" t="s">
        <v>69</v>
      </c>
      <c r="E1103" s="11" t="s">
        <v>23</v>
      </c>
      <c r="F1103" s="12">
        <v>29</v>
      </c>
      <c r="G1103" s="13">
        <v>45481</v>
      </c>
      <c r="H1103" s="11" t="s">
        <v>97</v>
      </c>
      <c r="I1103" s="11" t="s">
        <v>98</v>
      </c>
      <c r="J1103" s="14">
        <v>0.28999999999999998</v>
      </c>
      <c r="K1103" s="11">
        <v>1.5</v>
      </c>
      <c r="L1103" s="11" t="s">
        <v>27</v>
      </c>
      <c r="M1103" s="11">
        <v>2</v>
      </c>
      <c r="N1103" s="15">
        <v>45511</v>
      </c>
      <c r="O1103" s="16" t="s">
        <v>4224</v>
      </c>
      <c r="P1103" s="16" t="s">
        <v>4225</v>
      </c>
      <c r="Q1103" s="16" t="s">
        <v>4507</v>
      </c>
      <c r="R1103" s="16" t="s">
        <v>4508</v>
      </c>
      <c r="S1103" s="16" t="s">
        <v>4286</v>
      </c>
      <c r="T1103" s="16" t="s">
        <v>4244</v>
      </c>
      <c r="U1103" s="16"/>
      <c r="V1103" s="16">
        <f>VALUE(SUBSTITUTE(Table2[[#This Row],[Progress (%)]],"%",""))</f>
        <v>0.28999999999999998</v>
      </c>
      <c r="W1103" s="28">
        <f>IF(Table2[[#This Row],[Progress]]&lt;1,Table2[[#This Row],[Progress]]*100,Table2[[#This Row],[Progress]])</f>
        <v>28.999999999999996</v>
      </c>
      <c r="X1103" s="28" t="str">
        <f>Table2[[#This Row],[Column8]]&amp;"%"</f>
        <v>29%</v>
      </c>
      <c r="Y1103" s="16">
        <f t="shared" si="275"/>
        <v>7</v>
      </c>
      <c r="Z110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103" s="11" t="str">
        <f>SUBSTITUTE(Table2[[#This Row],[Time_Spent (hrs)]],"mins","")</f>
        <v>1.5</v>
      </c>
      <c r="AB1103" s="41" t="str">
        <f t="shared" si="279"/>
        <v>1.5</v>
      </c>
    </row>
    <row r="1104" spans="1:28" ht="22.2" customHeight="1" x14ac:dyDescent="0.25">
      <c r="A1104" s="11" t="s">
        <v>2609</v>
      </c>
      <c r="B1104" s="11" t="s">
        <v>3916</v>
      </c>
      <c r="C1104" s="11" t="s">
        <v>2610</v>
      </c>
      <c r="D1104" s="11" t="s">
        <v>16</v>
      </c>
      <c r="E1104" s="11" t="s">
        <v>64</v>
      </c>
      <c r="F1104" s="12">
        <f>32</f>
        <v>32</v>
      </c>
      <c r="G1104" s="13" t="s">
        <v>2611</v>
      </c>
      <c r="H1104" s="11" t="s">
        <v>37</v>
      </c>
      <c r="I1104" s="11" t="s">
        <v>19</v>
      </c>
      <c r="J1104" s="14">
        <v>0.38</v>
      </c>
      <c r="K1104" s="11">
        <v>45</v>
      </c>
      <c r="L1104" s="11" t="s">
        <v>33</v>
      </c>
      <c r="M1104" s="11">
        <v>6</v>
      </c>
      <c r="N1104" s="15">
        <v>45398</v>
      </c>
      <c r="O1104" s="16" t="s">
        <v>4983</v>
      </c>
      <c r="P1104" s="16" t="s">
        <v>4851</v>
      </c>
      <c r="Q1104" s="16" t="s">
        <v>4622</v>
      </c>
      <c r="R1104" s="16" t="s">
        <v>4623</v>
      </c>
      <c r="S1104" s="16"/>
      <c r="T1104" s="16"/>
      <c r="U1104" s="16"/>
      <c r="V1104" s="16">
        <f>VALUE(SUBSTITUTE(Table2[[#This Row],[Progress (%)]],"%",""))</f>
        <v>0.38</v>
      </c>
      <c r="W1104" s="28">
        <f>IF(Table2[[#This Row],[Progress]]&lt;1,Table2[[#This Row],[Progress]]*100,Table2[[#This Row],[Progress]])</f>
        <v>38</v>
      </c>
      <c r="X1104" s="28" t="str">
        <f>Table2[[#This Row],[Column8]]&amp;"%"</f>
        <v>38%</v>
      </c>
      <c r="Y1104" s="16">
        <f t="shared" si="275"/>
        <v>5</v>
      </c>
      <c r="Z110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04" s="11" t="str">
        <f>SUBSTITUTE(Table2[[#This Row],[Time_Spent (hrs)]],"mins","")</f>
        <v>45</v>
      </c>
      <c r="AB1104" s="41">
        <f t="shared" ref="AB1104:AB1105" si="280">AA1104/60</f>
        <v>0.75</v>
      </c>
    </row>
    <row r="1105" spans="1:28" ht="22.2" customHeight="1" x14ac:dyDescent="0.25">
      <c r="A1105" s="11" t="s">
        <v>2612</v>
      </c>
      <c r="B1105" s="11" t="s">
        <v>3917</v>
      </c>
      <c r="C1105" s="11" t="s">
        <v>2613</v>
      </c>
      <c r="D1105" s="11" t="s">
        <v>69</v>
      </c>
      <c r="E1105" s="11" t="s">
        <v>23</v>
      </c>
      <c r="F1105" s="12">
        <v>22</v>
      </c>
      <c r="G1105" s="13">
        <v>45608</v>
      </c>
      <c r="H1105" s="11" t="s">
        <v>156</v>
      </c>
      <c r="I1105" s="11" t="s">
        <v>98</v>
      </c>
      <c r="J1105" s="14">
        <v>0.8</v>
      </c>
      <c r="K1105" s="11" t="s">
        <v>50</v>
      </c>
      <c r="L1105" s="11" t="s">
        <v>27</v>
      </c>
      <c r="M1105" s="11">
        <v>5</v>
      </c>
      <c r="N1105" s="15">
        <v>45637</v>
      </c>
      <c r="O1105" s="16" t="s">
        <v>4811</v>
      </c>
      <c r="P1105" s="16" t="s">
        <v>5100</v>
      </c>
      <c r="Q1105" s="16"/>
      <c r="R1105" s="16"/>
      <c r="S1105" s="16"/>
      <c r="T1105" s="16"/>
      <c r="U1105" s="16"/>
      <c r="V1105" s="16">
        <f>VALUE(SUBSTITUTE(Table2[[#This Row],[Progress (%)]],"%",""))</f>
        <v>0.8</v>
      </c>
      <c r="W1105" s="28">
        <f>IF(Table2[[#This Row],[Progress]]&lt;1,Table2[[#This Row],[Progress]]*100,Table2[[#This Row],[Progress]])</f>
        <v>80</v>
      </c>
      <c r="X1105" s="28" t="str">
        <f>Table2[[#This Row],[Column8]]&amp;"%"</f>
        <v>80%</v>
      </c>
      <c r="Y1105" s="16">
        <f t="shared" si="275"/>
        <v>3</v>
      </c>
      <c r="Z110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105" s="11" t="str">
        <f>SUBSTITUTE(Table2[[#This Row],[Time_Spent (hrs)]],"minutes","")</f>
        <v xml:space="preserve">120 </v>
      </c>
      <c r="AB1105" s="41">
        <f t="shared" si="280"/>
        <v>2</v>
      </c>
    </row>
    <row r="1106" spans="1:28" ht="22.2" customHeight="1" x14ac:dyDescent="0.25">
      <c r="A1106" s="11" t="s">
        <v>2614</v>
      </c>
      <c r="B1106" s="11" t="s">
        <v>3918</v>
      </c>
      <c r="C1106" s="11" t="s">
        <v>2615</v>
      </c>
      <c r="D1106" s="11" t="s">
        <v>69</v>
      </c>
      <c r="E1106" s="11" t="s">
        <v>23</v>
      </c>
      <c r="F1106" s="18">
        <f>32</f>
        <v>32</v>
      </c>
      <c r="G1106" s="13">
        <v>45600</v>
      </c>
      <c r="H1106" s="11" t="s">
        <v>66</v>
      </c>
      <c r="I1106" s="11" t="s">
        <v>26</v>
      </c>
      <c r="J1106" s="14">
        <v>0.8</v>
      </c>
      <c r="K1106" s="11" t="s">
        <v>38</v>
      </c>
      <c r="L1106" s="11" t="s">
        <v>27</v>
      </c>
      <c r="M1106" s="11">
        <v>3</v>
      </c>
      <c r="N1106" s="15">
        <v>45393</v>
      </c>
      <c r="O1106" s="16" t="s">
        <v>4136</v>
      </c>
      <c r="P1106" s="16" t="s">
        <v>4137</v>
      </c>
      <c r="Q1106" s="16" t="s">
        <v>4138</v>
      </c>
      <c r="R1106" s="16"/>
      <c r="S1106" s="16"/>
      <c r="T1106" s="16"/>
      <c r="U1106" s="16"/>
      <c r="V1106" s="16">
        <f>VALUE(SUBSTITUTE(Table2[[#This Row],[Progress (%)]],"%",""))</f>
        <v>0.8</v>
      </c>
      <c r="W1106" s="28">
        <f>IF(Table2[[#This Row],[Progress]]&lt;1,Table2[[#This Row],[Progress]]*100,Table2[[#This Row],[Progress]])</f>
        <v>80</v>
      </c>
      <c r="X1106" s="28" t="str">
        <f>Table2[[#This Row],[Column8]]&amp;"%"</f>
        <v>80%</v>
      </c>
      <c r="Y1106" s="16">
        <f t="shared" si="275"/>
        <v>4</v>
      </c>
      <c r="Z110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06" s="11" t="str">
        <f>SUBSTITUTE(Table2[[#This Row],[Time_Spent (hrs)]],"hour","")</f>
        <v xml:space="preserve">1 </v>
      </c>
      <c r="AB1106" s="41" t="str">
        <f t="shared" ref="AB1106:AB1107" si="281">AA1106</f>
        <v xml:space="preserve">1 </v>
      </c>
    </row>
    <row r="1107" spans="1:28" ht="22.2" customHeight="1" x14ac:dyDescent="0.25">
      <c r="A1107" s="11" t="s">
        <v>2616</v>
      </c>
      <c r="B1107" s="11" t="s">
        <v>3919</v>
      </c>
      <c r="C1107" s="11" t="s">
        <v>2617</v>
      </c>
      <c r="D1107" s="11" t="s">
        <v>16</v>
      </c>
      <c r="E1107" s="11" t="s">
        <v>41</v>
      </c>
      <c r="F1107" s="12">
        <f>32</f>
        <v>32</v>
      </c>
      <c r="G1107" s="13" t="s">
        <v>2189</v>
      </c>
      <c r="H1107" s="11" t="s">
        <v>104</v>
      </c>
      <c r="I1107" s="11" t="s">
        <v>47</v>
      </c>
      <c r="J1107" s="14">
        <v>0.47</v>
      </c>
      <c r="K1107" s="11" t="s">
        <v>38</v>
      </c>
      <c r="L1107" s="11" t="s">
        <v>27</v>
      </c>
      <c r="M1107" s="11">
        <v>4</v>
      </c>
      <c r="N1107" s="15">
        <v>45157</v>
      </c>
      <c r="O1107" s="16" t="s">
        <v>4785</v>
      </c>
      <c r="P1107" s="16" t="s">
        <v>4484</v>
      </c>
      <c r="Q1107" s="16" t="s">
        <v>5008</v>
      </c>
      <c r="R1107" s="16"/>
      <c r="S1107" s="16"/>
      <c r="T1107" s="16"/>
      <c r="U1107" s="16"/>
      <c r="V1107" s="16">
        <f>VALUE(SUBSTITUTE(Table2[[#This Row],[Progress (%)]],"%",""))</f>
        <v>0.47</v>
      </c>
      <c r="W1107" s="28">
        <f>IF(Table2[[#This Row],[Progress]]&lt;1,Table2[[#This Row],[Progress]]*100,Table2[[#This Row],[Progress]])</f>
        <v>47</v>
      </c>
      <c r="X1107" s="28" t="str">
        <f>Table2[[#This Row],[Column8]]&amp;"%"</f>
        <v>47%</v>
      </c>
      <c r="Y1107" s="16">
        <f t="shared" si="275"/>
        <v>4</v>
      </c>
      <c r="Z110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07" s="11" t="str">
        <f>SUBSTITUTE(Table2[[#This Row],[Time_Spent (hrs)]],"hour","")</f>
        <v xml:space="preserve">1 </v>
      </c>
      <c r="AB1107" s="41" t="str">
        <f t="shared" si="281"/>
        <v xml:space="preserve">1 </v>
      </c>
    </row>
    <row r="1108" spans="1:28" ht="22.2" customHeight="1" x14ac:dyDescent="0.25">
      <c r="A1108" s="11" t="s">
        <v>2618</v>
      </c>
      <c r="B1108" s="11" t="s">
        <v>3920</v>
      </c>
      <c r="C1108" s="11" t="s">
        <v>2619</v>
      </c>
      <c r="D1108" s="11" t="s">
        <v>69</v>
      </c>
      <c r="E1108" s="11" t="s">
        <v>56</v>
      </c>
      <c r="F1108" s="12">
        <f>32</f>
        <v>32</v>
      </c>
      <c r="G1108" s="13" t="s">
        <v>1155</v>
      </c>
      <c r="H1108" s="11" t="s">
        <v>79</v>
      </c>
      <c r="I1108" s="11" t="s">
        <v>47</v>
      </c>
      <c r="J1108" s="14">
        <v>0.36</v>
      </c>
      <c r="K1108" s="11" t="s">
        <v>20</v>
      </c>
      <c r="L1108" s="11" t="s">
        <v>33</v>
      </c>
      <c r="M1108" s="11">
        <v>4</v>
      </c>
      <c r="N1108" s="15">
        <v>45626</v>
      </c>
      <c r="O1108" s="16" t="s">
        <v>4862</v>
      </c>
      <c r="P1108" s="16" t="s">
        <v>4521</v>
      </c>
      <c r="Q1108" s="16"/>
      <c r="R1108" s="16"/>
      <c r="S1108" s="16"/>
      <c r="T1108" s="16"/>
      <c r="U1108" s="16"/>
      <c r="V1108" s="16">
        <f>VALUE(SUBSTITUTE(Table2[[#This Row],[Progress (%)]],"%",""))</f>
        <v>0.36</v>
      </c>
      <c r="W1108" s="28">
        <f>IF(Table2[[#This Row],[Progress]]&lt;1,Table2[[#This Row],[Progress]]*100,Table2[[#This Row],[Progress]])</f>
        <v>36</v>
      </c>
      <c r="X1108" s="28" t="str">
        <f>Table2[[#This Row],[Column8]]&amp;"%"</f>
        <v>36%</v>
      </c>
      <c r="Y1108" s="16">
        <f t="shared" si="275"/>
        <v>3</v>
      </c>
      <c r="Z110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08" s="11" t="str">
        <f>SUBSTITUTE(Table2[[#This Row],[Time_Spent (hrs)]],"mins","")</f>
        <v xml:space="preserve">90 </v>
      </c>
      <c r="AB1108" s="41">
        <f t="shared" ref="AB1108:AB1110" si="282">AA1108/60</f>
        <v>1.5</v>
      </c>
    </row>
    <row r="1109" spans="1:28" ht="22.2" customHeight="1" x14ac:dyDescent="0.25">
      <c r="A1109" s="11" t="s">
        <v>2620</v>
      </c>
      <c r="B1109" s="11" t="s">
        <v>3921</v>
      </c>
      <c r="C1109" s="11" t="s">
        <v>2621</v>
      </c>
      <c r="D1109" s="11" t="s">
        <v>16</v>
      </c>
      <c r="E1109" s="11" t="s">
        <v>36</v>
      </c>
      <c r="F1109" s="18">
        <f>32</f>
        <v>32</v>
      </c>
      <c r="G1109" s="13" t="s">
        <v>2209</v>
      </c>
      <c r="H1109" s="11" t="s">
        <v>198</v>
      </c>
      <c r="I1109" s="11" t="s">
        <v>19</v>
      </c>
      <c r="J1109" s="14">
        <v>0.83</v>
      </c>
      <c r="K1109" s="11" t="s">
        <v>50</v>
      </c>
      <c r="L1109" s="11" t="s">
        <v>33</v>
      </c>
      <c r="M1109" s="11">
        <v>6</v>
      </c>
      <c r="N1109" s="15">
        <v>44880</v>
      </c>
      <c r="O1109" s="16" t="s">
        <v>4631</v>
      </c>
      <c r="P1109" s="16" t="s">
        <v>4130</v>
      </c>
      <c r="Q1109" s="16" t="s">
        <v>4131</v>
      </c>
      <c r="R1109" s="16" t="s">
        <v>4132</v>
      </c>
      <c r="S1109" s="16"/>
      <c r="T1109" s="16"/>
      <c r="U1109" s="16"/>
      <c r="V1109" s="16">
        <f>VALUE(SUBSTITUTE(Table2[[#This Row],[Progress (%)]],"%",""))</f>
        <v>0.83</v>
      </c>
      <c r="W1109" s="28">
        <f>IF(Table2[[#This Row],[Progress]]&lt;1,Table2[[#This Row],[Progress]]*100,Table2[[#This Row],[Progress]])</f>
        <v>83</v>
      </c>
      <c r="X1109" s="28" t="str">
        <f>Table2[[#This Row],[Column8]]&amp;"%"</f>
        <v>83%</v>
      </c>
      <c r="Y1109" s="16">
        <f t="shared" si="275"/>
        <v>5</v>
      </c>
      <c r="Z110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09" s="11" t="str">
        <f>SUBSTITUTE(Table2[[#This Row],[Time_Spent (hrs)]],"minutes","")</f>
        <v xml:space="preserve">120 </v>
      </c>
      <c r="AB1109" s="41">
        <f t="shared" si="282"/>
        <v>2</v>
      </c>
    </row>
    <row r="1110" spans="1:28" ht="22.2" customHeight="1" x14ac:dyDescent="0.25">
      <c r="A1110" s="11" t="s">
        <v>2622</v>
      </c>
      <c r="B1110" s="11" t="s">
        <v>3922</v>
      </c>
      <c r="C1110" s="11" t="s">
        <v>2623</v>
      </c>
      <c r="D1110" s="11" t="s">
        <v>16</v>
      </c>
      <c r="E1110" s="11" t="s">
        <v>36</v>
      </c>
      <c r="F1110" s="18">
        <f>32</f>
        <v>32</v>
      </c>
      <c r="G1110" s="13" t="s">
        <v>627</v>
      </c>
      <c r="H1110" s="11" t="s">
        <v>25</v>
      </c>
      <c r="I1110" s="11" t="s">
        <v>26</v>
      </c>
      <c r="J1110" s="14">
        <v>0.88</v>
      </c>
      <c r="K1110" s="11" t="s">
        <v>50</v>
      </c>
      <c r="L1110" s="11" t="s">
        <v>27</v>
      </c>
      <c r="M1110" s="11">
        <v>4</v>
      </c>
      <c r="N1110" s="15">
        <v>45155</v>
      </c>
      <c r="O1110" s="16" t="s">
        <v>4568</v>
      </c>
      <c r="P1110" s="16" t="s">
        <v>4569</v>
      </c>
      <c r="Q1110" s="16"/>
      <c r="R1110" s="16"/>
      <c r="S1110" s="16"/>
      <c r="T1110" s="16"/>
      <c r="U1110" s="16"/>
      <c r="V1110" s="16">
        <f>VALUE(SUBSTITUTE(Table2[[#This Row],[Progress (%)]],"%",""))</f>
        <v>0.88</v>
      </c>
      <c r="W1110" s="28">
        <f>IF(Table2[[#This Row],[Progress]]&lt;1,Table2[[#This Row],[Progress]]*100,Table2[[#This Row],[Progress]])</f>
        <v>88</v>
      </c>
      <c r="X1110" s="28" t="str">
        <f>Table2[[#This Row],[Column8]]&amp;"%"</f>
        <v>88%</v>
      </c>
      <c r="Y1110" s="16">
        <f t="shared" si="275"/>
        <v>3</v>
      </c>
      <c r="Z111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10" s="11" t="str">
        <f>SUBSTITUTE(Table2[[#This Row],[Time_Spent (hrs)]],"minutes","")</f>
        <v xml:space="preserve">120 </v>
      </c>
      <c r="AB1110" s="41">
        <f t="shared" si="282"/>
        <v>2</v>
      </c>
    </row>
    <row r="1111" spans="1:28" ht="22.2" customHeight="1" x14ac:dyDescent="0.25">
      <c r="A1111" s="11" t="s">
        <v>2624</v>
      </c>
      <c r="B1111" s="11" t="s">
        <v>3923</v>
      </c>
      <c r="C1111" s="11" t="s">
        <v>2625</v>
      </c>
      <c r="D1111" s="11" t="s">
        <v>69</v>
      </c>
      <c r="E1111" s="11" t="s">
        <v>64</v>
      </c>
      <c r="F1111" s="18">
        <f>32</f>
        <v>32</v>
      </c>
      <c r="G1111" s="13" t="s">
        <v>72</v>
      </c>
      <c r="H1111" s="11" t="s">
        <v>25</v>
      </c>
      <c r="I1111" s="11" t="s">
        <v>26</v>
      </c>
      <c r="J1111" s="14">
        <v>0.41</v>
      </c>
      <c r="K1111" s="11">
        <v>2</v>
      </c>
      <c r="L1111" s="11" t="s">
        <v>33</v>
      </c>
      <c r="M1111" s="11">
        <v>2</v>
      </c>
      <c r="N1111" s="15">
        <v>45043</v>
      </c>
      <c r="O1111" s="16" t="s">
        <v>4054</v>
      </c>
      <c r="P1111" s="16" t="s">
        <v>4540</v>
      </c>
      <c r="Q1111" s="16" t="s">
        <v>4640</v>
      </c>
      <c r="R1111" s="16"/>
      <c r="S1111" s="16"/>
      <c r="T1111" s="16"/>
      <c r="U1111" s="16"/>
      <c r="V1111" s="16">
        <f>VALUE(SUBSTITUTE(Table2[[#This Row],[Progress (%)]],"%",""))</f>
        <v>0.41</v>
      </c>
      <c r="W1111" s="28">
        <f>IF(Table2[[#This Row],[Progress]]&lt;1,Table2[[#This Row],[Progress]]*100,Table2[[#This Row],[Progress]])</f>
        <v>41</v>
      </c>
      <c r="X1111" s="28" t="str">
        <f>Table2[[#This Row],[Column8]]&amp;"%"</f>
        <v>41%</v>
      </c>
      <c r="Y1111" s="16">
        <f t="shared" si="275"/>
        <v>4</v>
      </c>
      <c r="Z111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11" s="11" t="str">
        <f>SUBSTITUTE(Table2[[#This Row],[Time_Spent (hrs)]],"mins","")</f>
        <v>2</v>
      </c>
      <c r="AB1111" s="41" t="str">
        <f t="shared" ref="AB1111:AB1112" si="283">AA1111</f>
        <v>2</v>
      </c>
    </row>
    <row r="1112" spans="1:28" ht="22.2" customHeight="1" x14ac:dyDescent="0.25">
      <c r="A1112" s="11" t="s">
        <v>2626</v>
      </c>
      <c r="B1112" s="11" t="s">
        <v>3924</v>
      </c>
      <c r="C1112" s="11" t="s">
        <v>2627</v>
      </c>
      <c r="D1112" s="11" t="s">
        <v>69</v>
      </c>
      <c r="E1112" s="11" t="s">
        <v>64</v>
      </c>
      <c r="F1112" s="12">
        <f>32</f>
        <v>32</v>
      </c>
      <c r="G1112" s="13" t="s">
        <v>2628</v>
      </c>
      <c r="H1112" s="11" t="s">
        <v>42</v>
      </c>
      <c r="I1112" s="11" t="s">
        <v>32</v>
      </c>
      <c r="J1112" s="14">
        <v>0.98</v>
      </c>
      <c r="K1112" s="11" t="s">
        <v>38</v>
      </c>
      <c r="L1112" s="11" t="s">
        <v>27</v>
      </c>
      <c r="M1112" s="11">
        <v>5</v>
      </c>
      <c r="N1112" s="15">
        <v>45351</v>
      </c>
      <c r="O1112" s="16" t="s">
        <v>4718</v>
      </c>
      <c r="P1112" s="16" t="s">
        <v>4719</v>
      </c>
      <c r="Q1112" s="16" t="s">
        <v>5007</v>
      </c>
      <c r="R1112" s="16" t="s">
        <v>4175</v>
      </c>
      <c r="S1112" s="16" t="s">
        <v>4134</v>
      </c>
      <c r="T1112" s="16" t="s">
        <v>4135</v>
      </c>
      <c r="U1112" s="16"/>
      <c r="V1112" s="16">
        <f>VALUE(SUBSTITUTE(Table2[[#This Row],[Progress (%)]],"%",""))</f>
        <v>0.98</v>
      </c>
      <c r="W1112" s="28">
        <f>IF(Table2[[#This Row],[Progress]]&lt;1,Table2[[#This Row],[Progress]]*100,Table2[[#This Row],[Progress]])</f>
        <v>98</v>
      </c>
      <c r="X1112" s="28" t="str">
        <f>Table2[[#This Row],[Column8]]&amp;"%"</f>
        <v>98%</v>
      </c>
      <c r="Y1112" s="16">
        <f t="shared" si="275"/>
        <v>7</v>
      </c>
      <c r="Z111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12" s="11" t="str">
        <f>SUBSTITUTE(Table2[[#This Row],[Time_Spent (hrs)]],"hour","")</f>
        <v xml:space="preserve">1 </v>
      </c>
      <c r="AB1112" s="41" t="str">
        <f t="shared" si="283"/>
        <v xml:space="preserve">1 </v>
      </c>
    </row>
    <row r="1113" spans="1:28" ht="22.2" customHeight="1" x14ac:dyDescent="0.25">
      <c r="A1113" s="11" t="s">
        <v>2629</v>
      </c>
      <c r="B1113" s="11" t="s">
        <v>3925</v>
      </c>
      <c r="C1113" s="11" t="s">
        <v>2630</v>
      </c>
      <c r="D1113" s="11" t="s">
        <v>16</v>
      </c>
      <c r="E1113" s="11" t="s">
        <v>64</v>
      </c>
      <c r="F1113" s="12">
        <f>32</f>
        <v>32</v>
      </c>
      <c r="G1113" s="13">
        <v>45599</v>
      </c>
      <c r="H1113" s="11" t="s">
        <v>53</v>
      </c>
      <c r="I1113" s="11" t="s">
        <v>26</v>
      </c>
      <c r="J1113" s="14">
        <v>0.22</v>
      </c>
      <c r="K1113" s="11" t="s">
        <v>50</v>
      </c>
      <c r="L1113" s="11" t="s">
        <v>33</v>
      </c>
      <c r="M1113" s="11">
        <v>1</v>
      </c>
      <c r="N1113" s="15">
        <v>45362</v>
      </c>
      <c r="O1113" s="16" t="s">
        <v>4024</v>
      </c>
      <c r="P1113" s="16" t="s">
        <v>4025</v>
      </c>
      <c r="Q1113" s="16" t="s">
        <v>4026</v>
      </c>
      <c r="R1113" s="16"/>
      <c r="S1113" s="16"/>
      <c r="T1113" s="16"/>
      <c r="U1113" s="16"/>
      <c r="V1113" s="16">
        <f>VALUE(SUBSTITUTE(Table2[[#This Row],[Progress (%)]],"%",""))</f>
        <v>0.22</v>
      </c>
      <c r="W1113" s="28">
        <f>IF(Table2[[#This Row],[Progress]]&lt;1,Table2[[#This Row],[Progress]]*100,Table2[[#This Row],[Progress]])</f>
        <v>22</v>
      </c>
      <c r="X1113" s="28" t="str">
        <f>Table2[[#This Row],[Column8]]&amp;"%"</f>
        <v>22%</v>
      </c>
      <c r="Y1113" s="16">
        <f t="shared" si="275"/>
        <v>4</v>
      </c>
      <c r="Z111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13" s="11" t="str">
        <f>SUBSTITUTE(Table2[[#This Row],[Time_Spent (hrs)]],"minutes","")</f>
        <v xml:space="preserve">120 </v>
      </c>
      <c r="AB1113" s="41">
        <f t="shared" ref="AB1113:AB1120" si="284">AA1113/60</f>
        <v>2</v>
      </c>
    </row>
    <row r="1114" spans="1:28" ht="22.2" customHeight="1" x14ac:dyDescent="0.25">
      <c r="A1114" s="11" t="s">
        <v>2631</v>
      </c>
      <c r="B1114" s="11" t="s">
        <v>3926</v>
      </c>
      <c r="C1114" s="11" t="s">
        <v>2632</v>
      </c>
      <c r="D1114" s="11" t="s">
        <v>69</v>
      </c>
      <c r="E1114" s="11" t="s">
        <v>56</v>
      </c>
      <c r="F1114" s="12">
        <v>26</v>
      </c>
      <c r="G1114" s="13">
        <v>45210</v>
      </c>
      <c r="H1114" s="11" t="s">
        <v>46</v>
      </c>
      <c r="I1114" s="11" t="s">
        <v>47</v>
      </c>
      <c r="J1114" s="14">
        <v>0.34</v>
      </c>
      <c r="K1114" s="11" t="s">
        <v>50</v>
      </c>
      <c r="L1114" s="11" t="s">
        <v>27</v>
      </c>
      <c r="M1114" s="11">
        <v>5</v>
      </c>
      <c r="N1114" s="15">
        <v>45240</v>
      </c>
      <c r="O1114" s="16" t="s">
        <v>4806</v>
      </c>
      <c r="P1114" s="16" t="s">
        <v>4961</v>
      </c>
      <c r="Q1114" s="16" t="s">
        <v>5079</v>
      </c>
      <c r="R1114" s="16"/>
      <c r="S1114" s="16"/>
      <c r="T1114" s="16"/>
      <c r="U1114" s="16"/>
      <c r="V1114" s="16">
        <f>VALUE(SUBSTITUTE(Table2[[#This Row],[Progress (%)]],"%",""))</f>
        <v>0.34</v>
      </c>
      <c r="W1114" s="28">
        <f>IF(Table2[[#This Row],[Progress]]&lt;1,Table2[[#This Row],[Progress]]*100,Table2[[#This Row],[Progress]])</f>
        <v>34</v>
      </c>
      <c r="X1114" s="28" t="str">
        <f>Table2[[#This Row],[Column8]]&amp;"%"</f>
        <v>34%</v>
      </c>
      <c r="Y1114" s="16">
        <f t="shared" si="275"/>
        <v>4</v>
      </c>
      <c r="Z111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114" s="11" t="str">
        <f>SUBSTITUTE(Table2[[#This Row],[Time_Spent (hrs)]],"minutes","")</f>
        <v xml:space="preserve">120 </v>
      </c>
      <c r="AB1114" s="41">
        <f t="shared" si="284"/>
        <v>2</v>
      </c>
    </row>
    <row r="1115" spans="1:28" ht="22.2" customHeight="1" x14ac:dyDescent="0.25">
      <c r="A1115" s="11" t="s">
        <v>2633</v>
      </c>
      <c r="B1115" s="11" t="s">
        <v>3927</v>
      </c>
      <c r="C1115" s="11" t="s">
        <v>2634</v>
      </c>
      <c r="D1115" s="11" t="s">
        <v>69</v>
      </c>
      <c r="E1115" s="11" t="s">
        <v>23</v>
      </c>
      <c r="F1115" s="18">
        <f>32</f>
        <v>32</v>
      </c>
      <c r="G1115" s="13" t="s">
        <v>504</v>
      </c>
      <c r="H1115" s="11" t="s">
        <v>104</v>
      </c>
      <c r="I1115" s="11" t="s">
        <v>47</v>
      </c>
      <c r="J1115" s="14">
        <v>0.32</v>
      </c>
      <c r="K1115" s="11" t="s">
        <v>20</v>
      </c>
      <c r="L1115" s="11" t="s">
        <v>27</v>
      </c>
      <c r="M1115" s="11">
        <v>4</v>
      </c>
      <c r="N1115" s="15">
        <v>44763</v>
      </c>
      <c r="O1115" s="16" t="s">
        <v>4466</v>
      </c>
      <c r="P1115" s="16"/>
      <c r="Q1115" s="16"/>
      <c r="R1115" s="16"/>
      <c r="S1115" s="16"/>
      <c r="T1115" s="16"/>
      <c r="U1115" s="16"/>
      <c r="V1115" s="16">
        <f>VALUE(SUBSTITUTE(Table2[[#This Row],[Progress (%)]],"%",""))</f>
        <v>0.32</v>
      </c>
      <c r="W1115" s="28">
        <f>IF(Table2[[#This Row],[Progress]]&lt;1,Table2[[#This Row],[Progress]]*100,Table2[[#This Row],[Progress]])</f>
        <v>32</v>
      </c>
      <c r="X1115" s="28" t="str">
        <f>Table2[[#This Row],[Column8]]&amp;"%"</f>
        <v>32%</v>
      </c>
      <c r="Y1115" s="16">
        <f t="shared" si="275"/>
        <v>2</v>
      </c>
      <c r="Z111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15" s="11" t="str">
        <f>SUBSTITUTE(Table2[[#This Row],[Time_Spent (hrs)]],"mins","")</f>
        <v xml:space="preserve">90 </v>
      </c>
      <c r="AB1115" s="41">
        <f t="shared" si="284"/>
        <v>1.5</v>
      </c>
    </row>
    <row r="1116" spans="1:28" ht="22.2" customHeight="1" x14ac:dyDescent="0.25">
      <c r="A1116" s="11" t="s">
        <v>2635</v>
      </c>
      <c r="B1116" s="11" t="s">
        <v>3928</v>
      </c>
      <c r="C1116" s="11" t="s">
        <v>2636</v>
      </c>
      <c r="D1116" s="11" t="s">
        <v>16</v>
      </c>
      <c r="E1116" s="11" t="s">
        <v>23</v>
      </c>
      <c r="F1116" s="12">
        <v>42</v>
      </c>
      <c r="G1116" s="13">
        <v>45601</v>
      </c>
      <c r="H1116" s="11" t="s">
        <v>79</v>
      </c>
      <c r="I1116" s="11" t="s">
        <v>47</v>
      </c>
      <c r="J1116" s="14">
        <v>0.55000000000000004</v>
      </c>
      <c r="K1116" s="11">
        <v>45</v>
      </c>
      <c r="L1116" s="11" t="s">
        <v>27</v>
      </c>
      <c r="M1116" s="11">
        <v>4</v>
      </c>
      <c r="N1116" s="15">
        <v>45423</v>
      </c>
      <c r="O1116" s="16" t="s">
        <v>4158</v>
      </c>
      <c r="P1116" s="16" t="s">
        <v>5101</v>
      </c>
      <c r="Q1116" s="16" t="s">
        <v>5102</v>
      </c>
      <c r="R1116" s="16" t="s">
        <v>4994</v>
      </c>
      <c r="S1116" s="16" t="s">
        <v>4995</v>
      </c>
      <c r="T1116" s="16" t="s">
        <v>5054</v>
      </c>
      <c r="U1116" s="16" t="s">
        <v>5086</v>
      </c>
      <c r="V1116" s="16">
        <f>VALUE(SUBSTITUTE(Table2[[#This Row],[Progress (%)]],"%",""))</f>
        <v>0.55000000000000004</v>
      </c>
      <c r="W1116" s="28">
        <f>IF(Table2[[#This Row],[Progress]]&lt;1,Table2[[#This Row],[Progress]]*100,Table2[[#This Row],[Progress]])</f>
        <v>55.000000000000007</v>
      </c>
      <c r="X1116" s="28" t="str">
        <f>Table2[[#This Row],[Column8]]&amp;"%"</f>
        <v>55%</v>
      </c>
      <c r="Y1116" s="16">
        <f t="shared" si="275"/>
        <v>8</v>
      </c>
      <c r="Z111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116" s="11" t="str">
        <f>SUBSTITUTE(Table2[[#This Row],[Time_Spent (hrs)]],"mins","")</f>
        <v>45</v>
      </c>
      <c r="AB1116" s="41">
        <f t="shared" si="284"/>
        <v>0.75</v>
      </c>
    </row>
    <row r="1117" spans="1:28" ht="22.2" customHeight="1" x14ac:dyDescent="0.25">
      <c r="A1117" s="11" t="s">
        <v>2637</v>
      </c>
      <c r="B1117" s="11" t="s">
        <v>3929</v>
      </c>
      <c r="C1117" s="11" t="s">
        <v>87</v>
      </c>
      <c r="D1117" s="11" t="s">
        <v>69</v>
      </c>
      <c r="E1117" s="11" t="s">
        <v>23</v>
      </c>
      <c r="F1117" s="18">
        <f>32</f>
        <v>32</v>
      </c>
      <c r="G1117" s="13" t="s">
        <v>2638</v>
      </c>
      <c r="H1117" s="11" t="s">
        <v>31</v>
      </c>
      <c r="I1117" s="11" t="s">
        <v>32</v>
      </c>
      <c r="J1117" s="14">
        <v>0.95</v>
      </c>
      <c r="K1117" s="11" t="s">
        <v>20</v>
      </c>
      <c r="L1117" s="11" t="s">
        <v>33</v>
      </c>
      <c r="M1117" s="17"/>
      <c r="N1117" s="15">
        <v>44695</v>
      </c>
      <c r="O1117" s="16" t="s">
        <v>4925</v>
      </c>
      <c r="P1117" s="16" t="s">
        <v>4926</v>
      </c>
      <c r="Q1117" s="16" t="s">
        <v>4927</v>
      </c>
      <c r="R1117" s="16" t="s">
        <v>4928</v>
      </c>
      <c r="S1117" s="16"/>
      <c r="T1117" s="16"/>
      <c r="U1117" s="16"/>
      <c r="V1117" s="16">
        <f>VALUE(SUBSTITUTE(Table2[[#This Row],[Progress (%)]],"%",""))</f>
        <v>0.95</v>
      </c>
      <c r="W1117" s="28">
        <f>IF(Table2[[#This Row],[Progress]]&lt;1,Table2[[#This Row],[Progress]]*100,Table2[[#This Row],[Progress]])</f>
        <v>95</v>
      </c>
      <c r="X1117" s="28" t="str">
        <f>Table2[[#This Row],[Column8]]&amp;"%"</f>
        <v>95%</v>
      </c>
      <c r="Y1117" s="16">
        <f t="shared" si="275"/>
        <v>5</v>
      </c>
      <c r="Z111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17" s="11" t="str">
        <f>SUBSTITUTE(Table2[[#This Row],[Time_Spent (hrs)]],"mins","")</f>
        <v xml:space="preserve">90 </v>
      </c>
      <c r="AB1117" s="41">
        <f t="shared" si="284"/>
        <v>1.5</v>
      </c>
    </row>
    <row r="1118" spans="1:28" ht="22.2" customHeight="1" x14ac:dyDescent="0.25">
      <c r="A1118" s="11" t="s">
        <v>2639</v>
      </c>
      <c r="B1118" s="11" t="s">
        <v>3930</v>
      </c>
      <c r="C1118" s="11" t="s">
        <v>2640</v>
      </c>
      <c r="D1118" s="11" t="s">
        <v>16</v>
      </c>
      <c r="E1118" s="11" t="s">
        <v>64</v>
      </c>
      <c r="F1118" s="12">
        <v>22</v>
      </c>
      <c r="G1118" s="13">
        <v>44989</v>
      </c>
      <c r="H1118" s="11" t="s">
        <v>42</v>
      </c>
      <c r="I1118" s="11" t="s">
        <v>32</v>
      </c>
      <c r="J1118" s="14">
        <v>0.79</v>
      </c>
      <c r="K1118" s="11" t="s">
        <v>20</v>
      </c>
      <c r="L1118" s="11" t="s">
        <v>27</v>
      </c>
      <c r="M1118" s="11">
        <v>5</v>
      </c>
      <c r="N1118" s="15">
        <v>45019</v>
      </c>
      <c r="O1118" s="16" t="s">
        <v>4358</v>
      </c>
      <c r="P1118" s="16" t="s">
        <v>4359</v>
      </c>
      <c r="Q1118" s="16" t="s">
        <v>4360</v>
      </c>
      <c r="R1118" s="16" t="s">
        <v>4910</v>
      </c>
      <c r="S1118" s="16" t="s">
        <v>4911</v>
      </c>
      <c r="T1118" s="16" t="s">
        <v>4241</v>
      </c>
      <c r="U1118" s="16"/>
      <c r="V1118" s="16">
        <f>VALUE(SUBSTITUTE(Table2[[#This Row],[Progress (%)]],"%",""))</f>
        <v>0.79</v>
      </c>
      <c r="W1118" s="28">
        <f>IF(Table2[[#This Row],[Progress]]&lt;1,Table2[[#This Row],[Progress]]*100,Table2[[#This Row],[Progress]])</f>
        <v>79</v>
      </c>
      <c r="X1118" s="28" t="str">
        <f>Table2[[#This Row],[Column8]]&amp;"%"</f>
        <v>79%</v>
      </c>
      <c r="Y1118" s="16">
        <f t="shared" si="275"/>
        <v>7</v>
      </c>
      <c r="Z111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118" s="11" t="str">
        <f>SUBSTITUTE(Table2[[#This Row],[Time_Spent (hrs)]],"mins","")</f>
        <v xml:space="preserve">90 </v>
      </c>
      <c r="AB1118" s="41">
        <f t="shared" si="284"/>
        <v>1.5</v>
      </c>
    </row>
    <row r="1119" spans="1:28" ht="22.2" customHeight="1" x14ac:dyDescent="0.25">
      <c r="A1119" s="11" t="s">
        <v>2641</v>
      </c>
      <c r="B1119" s="11" t="s">
        <v>3931</v>
      </c>
      <c r="C1119" s="11" t="s">
        <v>2642</v>
      </c>
      <c r="D1119" s="11" t="s">
        <v>69</v>
      </c>
      <c r="E1119" s="11" t="s">
        <v>41</v>
      </c>
      <c r="F1119" s="12">
        <v>21</v>
      </c>
      <c r="G1119" s="13">
        <v>45932</v>
      </c>
      <c r="H1119" s="11" t="s">
        <v>156</v>
      </c>
      <c r="I1119" s="11" t="s">
        <v>98</v>
      </c>
      <c r="J1119" s="14">
        <v>0.02</v>
      </c>
      <c r="K1119" s="11" t="s">
        <v>20</v>
      </c>
      <c r="L1119" s="11" t="s">
        <v>33</v>
      </c>
      <c r="M1119" s="11">
        <v>2</v>
      </c>
      <c r="N1119" s="15">
        <v>45698</v>
      </c>
      <c r="O1119" s="16" t="s">
        <v>4608</v>
      </c>
      <c r="P1119" s="16" t="s">
        <v>4208</v>
      </c>
      <c r="Q1119" s="16" t="s">
        <v>4209</v>
      </c>
      <c r="R1119" s="16" t="s">
        <v>4609</v>
      </c>
      <c r="S1119" s="16" t="s">
        <v>4610</v>
      </c>
      <c r="T1119" s="16" t="s">
        <v>4611</v>
      </c>
      <c r="U1119" s="16"/>
      <c r="V1119" s="16">
        <f>VALUE(SUBSTITUTE(Table2[[#This Row],[Progress (%)]],"%",""))</f>
        <v>0.02</v>
      </c>
      <c r="W1119" s="28">
        <f>IF(Table2[[#This Row],[Progress]]&lt;1,Table2[[#This Row],[Progress]]*100,Table2[[#This Row],[Progress]])</f>
        <v>2</v>
      </c>
      <c r="X1119" s="28" t="str">
        <f>Table2[[#This Row],[Column8]]&amp;"%"</f>
        <v>2%</v>
      </c>
      <c r="Y1119" s="16">
        <f t="shared" si="275"/>
        <v>7</v>
      </c>
      <c r="Z111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119" s="11" t="str">
        <f>SUBSTITUTE(Table2[[#This Row],[Time_Spent (hrs)]],"mins","")</f>
        <v xml:space="preserve">90 </v>
      </c>
      <c r="AB1119" s="41">
        <f t="shared" si="284"/>
        <v>1.5</v>
      </c>
    </row>
    <row r="1120" spans="1:28" ht="22.2" customHeight="1" x14ac:dyDescent="0.25">
      <c r="A1120" s="11" t="s">
        <v>2643</v>
      </c>
      <c r="B1120" s="11" t="s">
        <v>3932</v>
      </c>
      <c r="C1120" s="11" t="s">
        <v>87</v>
      </c>
      <c r="D1120" s="11" t="s">
        <v>69</v>
      </c>
      <c r="E1120" s="11" t="s">
        <v>56</v>
      </c>
      <c r="F1120" s="12">
        <f>32</f>
        <v>32</v>
      </c>
      <c r="G1120" s="13" t="s">
        <v>389</v>
      </c>
      <c r="H1120" s="11" t="s">
        <v>156</v>
      </c>
      <c r="I1120" s="11" t="s">
        <v>98</v>
      </c>
      <c r="J1120" s="14">
        <v>0.22</v>
      </c>
      <c r="K1120" s="11">
        <v>45</v>
      </c>
      <c r="L1120" s="11" t="s">
        <v>33</v>
      </c>
      <c r="M1120" s="11">
        <v>2</v>
      </c>
      <c r="N1120" s="15">
        <v>44913</v>
      </c>
      <c r="O1120" s="16" t="s">
        <v>4091</v>
      </c>
      <c r="P1120" s="16" t="s">
        <v>4092</v>
      </c>
      <c r="Q1120" s="16" t="s">
        <v>4093</v>
      </c>
      <c r="R1120" s="16" t="s">
        <v>4094</v>
      </c>
      <c r="S1120" s="16" t="s">
        <v>4095</v>
      </c>
      <c r="T1120" s="16" t="s">
        <v>4938</v>
      </c>
      <c r="U1120" s="16" t="s">
        <v>4939</v>
      </c>
      <c r="V1120" s="16">
        <f>VALUE(SUBSTITUTE(Table2[[#This Row],[Progress (%)]],"%",""))</f>
        <v>0.22</v>
      </c>
      <c r="W1120" s="28">
        <f>IF(Table2[[#This Row],[Progress]]&lt;1,Table2[[#This Row],[Progress]]*100,Table2[[#This Row],[Progress]])</f>
        <v>22</v>
      </c>
      <c r="X1120" s="28" t="str">
        <f>Table2[[#This Row],[Column8]]&amp;"%"</f>
        <v>22%</v>
      </c>
      <c r="Y1120" s="16">
        <f t="shared" si="275"/>
        <v>8</v>
      </c>
      <c r="Z112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20" s="11" t="str">
        <f>SUBSTITUTE(Table2[[#This Row],[Time_Spent (hrs)]],"mins","")</f>
        <v>45</v>
      </c>
      <c r="AB1120" s="41">
        <f t="shared" si="284"/>
        <v>0.75</v>
      </c>
    </row>
    <row r="1121" spans="1:28" ht="22.2" customHeight="1" x14ac:dyDescent="0.25">
      <c r="A1121" s="11" t="s">
        <v>2644</v>
      </c>
      <c r="B1121" s="11" t="s">
        <v>3933</v>
      </c>
      <c r="C1121" s="11" t="s">
        <v>2645</v>
      </c>
      <c r="D1121" s="11" t="s">
        <v>69</v>
      </c>
      <c r="E1121" s="11" t="s">
        <v>23</v>
      </c>
      <c r="F1121" s="18">
        <f>32</f>
        <v>32</v>
      </c>
      <c r="G1121" s="13" t="s">
        <v>924</v>
      </c>
      <c r="H1121" s="11" t="s">
        <v>156</v>
      </c>
      <c r="I1121" s="11" t="s">
        <v>98</v>
      </c>
      <c r="J1121" s="14">
        <v>0.56000000000000005</v>
      </c>
      <c r="K1121" s="11">
        <v>1.5</v>
      </c>
      <c r="L1121" s="11" t="s">
        <v>33</v>
      </c>
      <c r="M1121" s="11">
        <v>4</v>
      </c>
      <c r="N1121" s="15">
        <v>45070</v>
      </c>
      <c r="O1121" s="16" t="s">
        <v>4708</v>
      </c>
      <c r="P1121" s="16"/>
      <c r="Q1121" s="16"/>
      <c r="R1121" s="16"/>
      <c r="S1121" s="16"/>
      <c r="T1121" s="16"/>
      <c r="U1121" s="16"/>
      <c r="V1121" s="16">
        <f>VALUE(SUBSTITUTE(Table2[[#This Row],[Progress (%)]],"%",""))</f>
        <v>0.56000000000000005</v>
      </c>
      <c r="W1121" s="28">
        <f>IF(Table2[[#This Row],[Progress]]&lt;1,Table2[[#This Row],[Progress]]*100,Table2[[#This Row],[Progress]])</f>
        <v>56.000000000000007</v>
      </c>
      <c r="X1121" s="28" t="str">
        <f>Table2[[#This Row],[Column8]]&amp;"%"</f>
        <v>56%</v>
      </c>
      <c r="Y1121" s="16">
        <f t="shared" si="275"/>
        <v>2</v>
      </c>
      <c r="Z112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21" s="11" t="str">
        <f>SUBSTITUTE(Table2[[#This Row],[Time_Spent (hrs)]],"mins","")</f>
        <v>1.5</v>
      </c>
      <c r="AB1121" s="41" t="str">
        <f t="shared" ref="AB1121:AB1122" si="285">AA1121</f>
        <v>1.5</v>
      </c>
    </row>
    <row r="1122" spans="1:28" ht="22.2" customHeight="1" x14ac:dyDescent="0.25">
      <c r="A1122" s="11" t="s">
        <v>2646</v>
      </c>
      <c r="B1122" s="11" t="s">
        <v>3934</v>
      </c>
      <c r="C1122" s="11" t="s">
        <v>2647</v>
      </c>
      <c r="D1122" s="11" t="s">
        <v>16</v>
      </c>
      <c r="E1122" s="11" t="s">
        <v>23</v>
      </c>
      <c r="F1122" s="12">
        <f>32</f>
        <v>32</v>
      </c>
      <c r="G1122" s="13">
        <v>45962</v>
      </c>
      <c r="H1122" s="11" t="s">
        <v>46</v>
      </c>
      <c r="I1122" s="11" t="s">
        <v>47</v>
      </c>
      <c r="J1122" s="14">
        <v>0.64</v>
      </c>
      <c r="K1122" s="11">
        <v>2</v>
      </c>
      <c r="L1122" s="11" t="s">
        <v>33</v>
      </c>
      <c r="M1122" s="11">
        <v>5</v>
      </c>
      <c r="N1122" s="15">
        <v>45668</v>
      </c>
      <c r="O1122" s="16" t="s">
        <v>4112</v>
      </c>
      <c r="P1122" s="16" t="s">
        <v>4524</v>
      </c>
      <c r="Q1122" s="16" t="s">
        <v>5049</v>
      </c>
      <c r="R1122" s="16" t="s">
        <v>4431</v>
      </c>
      <c r="S1122" s="16" t="s">
        <v>4432</v>
      </c>
      <c r="T1122" s="16"/>
      <c r="U1122" s="16"/>
      <c r="V1122" s="16">
        <f>VALUE(SUBSTITUTE(Table2[[#This Row],[Progress (%)]],"%",""))</f>
        <v>0.64</v>
      </c>
      <c r="W1122" s="28">
        <f>IF(Table2[[#This Row],[Progress]]&lt;1,Table2[[#This Row],[Progress]]*100,Table2[[#This Row],[Progress]])</f>
        <v>64</v>
      </c>
      <c r="X1122" s="28" t="str">
        <f>Table2[[#This Row],[Column8]]&amp;"%"</f>
        <v>64%</v>
      </c>
      <c r="Y1122" s="16">
        <f t="shared" si="275"/>
        <v>6</v>
      </c>
      <c r="Z112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22" s="11" t="str">
        <f>SUBSTITUTE(Table2[[#This Row],[Time_Spent (hrs)]],"mins","")</f>
        <v>2</v>
      </c>
      <c r="AB1122" s="41" t="str">
        <f t="shared" si="285"/>
        <v>2</v>
      </c>
    </row>
    <row r="1123" spans="1:28" ht="22.2" customHeight="1" x14ac:dyDescent="0.25">
      <c r="A1123" s="11" t="s">
        <v>2648</v>
      </c>
      <c r="B1123" s="11" t="s">
        <v>3935</v>
      </c>
      <c r="C1123" s="11" t="s">
        <v>2649</v>
      </c>
      <c r="D1123" s="11" t="s">
        <v>16</v>
      </c>
      <c r="E1123" s="11" t="s">
        <v>56</v>
      </c>
      <c r="F1123" s="18">
        <f>32</f>
        <v>32</v>
      </c>
      <c r="G1123" s="13" t="s">
        <v>837</v>
      </c>
      <c r="H1123" s="11" t="s">
        <v>104</v>
      </c>
      <c r="I1123" s="11" t="s">
        <v>47</v>
      </c>
      <c r="J1123" s="14">
        <v>0.45</v>
      </c>
      <c r="K1123" s="11" t="s">
        <v>20</v>
      </c>
      <c r="L1123" s="11" t="s">
        <v>33</v>
      </c>
      <c r="M1123" s="11">
        <v>4</v>
      </c>
      <c r="N1123" s="15">
        <v>44977</v>
      </c>
      <c r="O1123" s="16" t="s">
        <v>4703</v>
      </c>
      <c r="P1123" s="16" t="s">
        <v>4704</v>
      </c>
      <c r="Q1123" s="16" t="s">
        <v>4354</v>
      </c>
      <c r="R1123" s="16" t="s">
        <v>4355</v>
      </c>
      <c r="S1123" s="16" t="s">
        <v>4356</v>
      </c>
      <c r="T1123" s="16" t="s">
        <v>4357</v>
      </c>
      <c r="U1123" s="16"/>
      <c r="V1123" s="16">
        <f>VALUE(SUBSTITUTE(Table2[[#This Row],[Progress (%)]],"%",""))</f>
        <v>0.45</v>
      </c>
      <c r="W1123" s="28">
        <f>IF(Table2[[#This Row],[Progress]]&lt;1,Table2[[#This Row],[Progress]]*100,Table2[[#This Row],[Progress]])</f>
        <v>45</v>
      </c>
      <c r="X1123" s="28" t="str">
        <f>Table2[[#This Row],[Column8]]&amp;"%"</f>
        <v>45%</v>
      </c>
      <c r="Y1123" s="16">
        <f t="shared" si="275"/>
        <v>7</v>
      </c>
      <c r="Z112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23" s="11" t="str">
        <f>SUBSTITUTE(Table2[[#This Row],[Time_Spent (hrs)]],"mins","")</f>
        <v xml:space="preserve">90 </v>
      </c>
      <c r="AB1123" s="41">
        <f t="shared" ref="AB1123:AB1124" si="286">AA1123/60</f>
        <v>1.5</v>
      </c>
    </row>
    <row r="1124" spans="1:28" ht="22.2" customHeight="1" x14ac:dyDescent="0.25">
      <c r="A1124" s="11" t="s">
        <v>2650</v>
      </c>
      <c r="B1124" s="11" t="s">
        <v>3936</v>
      </c>
      <c r="C1124" s="11" t="s">
        <v>2651</v>
      </c>
      <c r="D1124" s="11" t="s">
        <v>69</v>
      </c>
      <c r="E1124" s="11" t="s">
        <v>41</v>
      </c>
      <c r="F1124" s="12">
        <f>32</f>
        <v>32</v>
      </c>
      <c r="G1124" s="13">
        <v>45172</v>
      </c>
      <c r="H1124" s="11" t="s">
        <v>66</v>
      </c>
      <c r="I1124" s="11" t="s">
        <v>26</v>
      </c>
      <c r="J1124" s="14">
        <v>0.02</v>
      </c>
      <c r="K1124" s="11" t="s">
        <v>50</v>
      </c>
      <c r="L1124" s="11" t="s">
        <v>33</v>
      </c>
      <c r="M1124" s="11">
        <v>4</v>
      </c>
      <c r="N1124" s="15">
        <v>44994</v>
      </c>
      <c r="O1124" s="16" t="s">
        <v>4050</v>
      </c>
      <c r="P1124" s="16"/>
      <c r="Q1124" s="16"/>
      <c r="R1124" s="16"/>
      <c r="S1124" s="16"/>
      <c r="T1124" s="16"/>
      <c r="U1124" s="16"/>
      <c r="V1124" s="16">
        <f>VALUE(SUBSTITUTE(Table2[[#This Row],[Progress (%)]],"%",""))</f>
        <v>0.02</v>
      </c>
      <c r="W1124" s="28">
        <f>IF(Table2[[#This Row],[Progress]]&lt;1,Table2[[#This Row],[Progress]]*100,Table2[[#This Row],[Progress]])</f>
        <v>2</v>
      </c>
      <c r="X1124" s="28" t="str">
        <f>Table2[[#This Row],[Column8]]&amp;"%"</f>
        <v>2%</v>
      </c>
      <c r="Y1124" s="16">
        <f t="shared" si="275"/>
        <v>2</v>
      </c>
      <c r="Z112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24" s="11" t="str">
        <f>SUBSTITUTE(Table2[[#This Row],[Time_Spent (hrs)]],"minutes","")</f>
        <v xml:space="preserve">120 </v>
      </c>
      <c r="AB1124" s="41">
        <f t="shared" si="286"/>
        <v>2</v>
      </c>
    </row>
    <row r="1125" spans="1:28" ht="22.2" customHeight="1" x14ac:dyDescent="0.25">
      <c r="A1125" s="11" t="s">
        <v>2652</v>
      </c>
      <c r="B1125" s="11" t="s">
        <v>3937</v>
      </c>
      <c r="C1125" s="11" t="s">
        <v>2653</v>
      </c>
      <c r="D1125" s="11" t="s">
        <v>16</v>
      </c>
      <c r="E1125" s="11" t="s">
        <v>23</v>
      </c>
      <c r="F1125" s="18">
        <f>32</f>
        <v>32</v>
      </c>
      <c r="G1125" s="13" t="s">
        <v>1511</v>
      </c>
      <c r="H1125" s="11" t="s">
        <v>198</v>
      </c>
      <c r="I1125" s="11" t="s">
        <v>19</v>
      </c>
      <c r="J1125" s="14">
        <v>0.46</v>
      </c>
      <c r="K1125" s="11">
        <v>2</v>
      </c>
      <c r="L1125" s="11" t="s">
        <v>33</v>
      </c>
      <c r="M1125" s="11">
        <v>3</v>
      </c>
      <c r="N1125" s="15">
        <v>45592</v>
      </c>
      <c r="O1125" s="16" t="s">
        <v>4396</v>
      </c>
      <c r="P1125" s="16" t="s">
        <v>4397</v>
      </c>
      <c r="Q1125" s="16" t="s">
        <v>4962</v>
      </c>
      <c r="R1125" s="16" t="s">
        <v>5103</v>
      </c>
      <c r="S1125" s="16"/>
      <c r="T1125" s="16"/>
      <c r="U1125" s="16"/>
      <c r="V1125" s="16">
        <f>VALUE(SUBSTITUTE(Table2[[#This Row],[Progress (%)]],"%",""))</f>
        <v>0.46</v>
      </c>
      <c r="W1125" s="28">
        <f>IF(Table2[[#This Row],[Progress]]&lt;1,Table2[[#This Row],[Progress]]*100,Table2[[#This Row],[Progress]])</f>
        <v>46</v>
      </c>
      <c r="X1125" s="28" t="str">
        <f>Table2[[#This Row],[Column8]]&amp;"%"</f>
        <v>46%</v>
      </c>
      <c r="Y1125" s="16">
        <f t="shared" si="275"/>
        <v>5</v>
      </c>
      <c r="Z112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25" s="11" t="str">
        <f>SUBSTITUTE(Table2[[#This Row],[Time_Spent (hrs)]],"mins","")</f>
        <v>2</v>
      </c>
      <c r="AB1125" s="41" t="str">
        <f t="shared" ref="AB1125:AB1126" si="287">AA1125</f>
        <v>2</v>
      </c>
    </row>
    <row r="1126" spans="1:28" ht="22.2" customHeight="1" x14ac:dyDescent="0.25">
      <c r="A1126" s="11" t="s">
        <v>2654</v>
      </c>
      <c r="B1126" s="11" t="s">
        <v>3938</v>
      </c>
      <c r="C1126" s="11" t="s">
        <v>2655</v>
      </c>
      <c r="D1126" s="11" t="s">
        <v>69</v>
      </c>
      <c r="E1126" s="11" t="s">
        <v>41</v>
      </c>
      <c r="F1126" s="18">
        <f>32</f>
        <v>32</v>
      </c>
      <c r="G1126" s="13">
        <v>44746</v>
      </c>
      <c r="H1126" s="11" t="s">
        <v>37</v>
      </c>
      <c r="I1126" s="11" t="s">
        <v>19</v>
      </c>
      <c r="J1126" s="14">
        <v>0.7</v>
      </c>
      <c r="K1126" s="11">
        <v>1.5</v>
      </c>
      <c r="L1126" s="11" t="s">
        <v>33</v>
      </c>
      <c r="M1126" s="11">
        <v>1</v>
      </c>
      <c r="N1126" s="15">
        <v>44658</v>
      </c>
      <c r="O1126" s="16" t="s">
        <v>4813</v>
      </c>
      <c r="P1126" s="16" t="s">
        <v>4814</v>
      </c>
      <c r="Q1126" s="16"/>
      <c r="R1126" s="16"/>
      <c r="S1126" s="16"/>
      <c r="T1126" s="16"/>
      <c r="U1126" s="16"/>
      <c r="V1126" s="16">
        <f>VALUE(SUBSTITUTE(Table2[[#This Row],[Progress (%)]],"%",""))</f>
        <v>0.7</v>
      </c>
      <c r="W1126" s="28">
        <f>IF(Table2[[#This Row],[Progress]]&lt;1,Table2[[#This Row],[Progress]]*100,Table2[[#This Row],[Progress]])</f>
        <v>70</v>
      </c>
      <c r="X1126" s="28" t="str">
        <f>Table2[[#This Row],[Column8]]&amp;"%"</f>
        <v>70%</v>
      </c>
      <c r="Y1126" s="16">
        <f t="shared" si="275"/>
        <v>3</v>
      </c>
      <c r="Z112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26" s="11" t="str">
        <f>SUBSTITUTE(Table2[[#This Row],[Time_Spent (hrs)]],"mins","")</f>
        <v>1.5</v>
      </c>
      <c r="AB1126" s="41" t="str">
        <f t="shared" si="287"/>
        <v>1.5</v>
      </c>
    </row>
    <row r="1127" spans="1:28" ht="22.2" customHeight="1" x14ac:dyDescent="0.25">
      <c r="A1127" s="11" t="s">
        <v>2656</v>
      </c>
      <c r="B1127" s="11" t="s">
        <v>3939</v>
      </c>
      <c r="C1127" s="11" t="s">
        <v>2657</v>
      </c>
      <c r="D1127" s="11" t="s">
        <v>69</v>
      </c>
      <c r="E1127" s="11" t="s">
        <v>41</v>
      </c>
      <c r="F1127" s="12">
        <f>32</f>
        <v>32</v>
      </c>
      <c r="G1127" s="13" t="s">
        <v>563</v>
      </c>
      <c r="H1127" s="11" t="s">
        <v>31</v>
      </c>
      <c r="I1127" s="11" t="s">
        <v>32</v>
      </c>
      <c r="J1127" s="14">
        <v>0.66</v>
      </c>
      <c r="K1127" s="11" t="s">
        <v>50</v>
      </c>
      <c r="L1127" s="11" t="s">
        <v>33</v>
      </c>
      <c r="M1127" s="11">
        <v>1</v>
      </c>
      <c r="N1127" s="15">
        <v>45120</v>
      </c>
      <c r="O1127" s="16" t="s">
        <v>4021</v>
      </c>
      <c r="P1127" s="16" t="s">
        <v>4022</v>
      </c>
      <c r="Q1127" s="16" t="s">
        <v>4023</v>
      </c>
      <c r="R1127" s="16"/>
      <c r="S1127" s="16"/>
      <c r="T1127" s="16"/>
      <c r="U1127" s="16"/>
      <c r="V1127" s="16">
        <f>VALUE(SUBSTITUTE(Table2[[#This Row],[Progress (%)]],"%",""))</f>
        <v>0.66</v>
      </c>
      <c r="W1127" s="28">
        <f>IF(Table2[[#This Row],[Progress]]&lt;1,Table2[[#This Row],[Progress]]*100,Table2[[#This Row],[Progress]])</f>
        <v>66</v>
      </c>
      <c r="X1127" s="28" t="str">
        <f>Table2[[#This Row],[Column8]]&amp;"%"</f>
        <v>66%</v>
      </c>
      <c r="Y1127" s="16">
        <f t="shared" si="275"/>
        <v>4</v>
      </c>
      <c r="Z112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27" s="11" t="str">
        <f>SUBSTITUTE(Table2[[#This Row],[Time_Spent (hrs)]],"minutes","")</f>
        <v xml:space="preserve">120 </v>
      </c>
      <c r="AB1127" s="41">
        <f t="shared" ref="AB1127:AB1130" si="288">AA1127/60</f>
        <v>2</v>
      </c>
    </row>
    <row r="1128" spans="1:28" ht="22.2" customHeight="1" x14ac:dyDescent="0.25">
      <c r="A1128" s="11" t="s">
        <v>2658</v>
      </c>
      <c r="B1128" s="11" t="s">
        <v>3940</v>
      </c>
      <c r="C1128" s="11" t="s">
        <v>2659</v>
      </c>
      <c r="D1128" s="11" t="s">
        <v>69</v>
      </c>
      <c r="E1128" s="11" t="s">
        <v>23</v>
      </c>
      <c r="F1128" s="18">
        <f>32</f>
        <v>32</v>
      </c>
      <c r="G1128" s="13" t="s">
        <v>2660</v>
      </c>
      <c r="H1128" s="11" t="s">
        <v>156</v>
      </c>
      <c r="I1128" s="11" t="s">
        <v>98</v>
      </c>
      <c r="J1128" s="14">
        <v>0.09</v>
      </c>
      <c r="K1128" s="11" t="s">
        <v>20</v>
      </c>
      <c r="L1128" s="11" t="s">
        <v>27</v>
      </c>
      <c r="M1128" s="11">
        <v>1</v>
      </c>
      <c r="N1128" s="15">
        <v>44680</v>
      </c>
      <c r="O1128" s="16"/>
      <c r="P1128" s="16"/>
      <c r="Q1128" s="16"/>
      <c r="R1128" s="16"/>
      <c r="S1128" s="16"/>
      <c r="T1128" s="16"/>
      <c r="U1128" s="16"/>
      <c r="V1128" s="16">
        <f>VALUE(SUBSTITUTE(Table2[[#This Row],[Progress (%)]],"%",""))</f>
        <v>0.09</v>
      </c>
      <c r="W1128" s="28">
        <f>IF(Table2[[#This Row],[Progress]]&lt;1,Table2[[#This Row],[Progress]]*100,Table2[[#This Row],[Progress]])</f>
        <v>9</v>
      </c>
      <c r="X1128" s="28" t="str">
        <f>Table2[[#This Row],[Column8]]&amp;"%"</f>
        <v>9%</v>
      </c>
      <c r="Y1128" s="16">
        <f t="shared" si="275"/>
        <v>1</v>
      </c>
      <c r="Z112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28" s="11" t="str">
        <f>SUBSTITUTE(Table2[[#This Row],[Time_Spent (hrs)]],"mins","")</f>
        <v xml:space="preserve">90 </v>
      </c>
      <c r="AB1128" s="41">
        <f t="shared" si="288"/>
        <v>1.5</v>
      </c>
    </row>
    <row r="1129" spans="1:28" ht="22.2" customHeight="1" x14ac:dyDescent="0.25">
      <c r="A1129" s="11" t="s">
        <v>2661</v>
      </c>
      <c r="B1129" s="11" t="s">
        <v>3941</v>
      </c>
      <c r="C1129" s="11" t="s">
        <v>2662</v>
      </c>
      <c r="D1129" s="11" t="s">
        <v>69</v>
      </c>
      <c r="E1129" s="11" t="s">
        <v>23</v>
      </c>
      <c r="F1129" s="12">
        <v>34</v>
      </c>
      <c r="G1129" s="13" t="s">
        <v>1218</v>
      </c>
      <c r="H1129" s="11" t="s">
        <v>156</v>
      </c>
      <c r="I1129" s="11" t="s">
        <v>98</v>
      </c>
      <c r="J1129" s="14">
        <v>0.41</v>
      </c>
      <c r="K1129" s="11" t="s">
        <v>20</v>
      </c>
      <c r="L1129" s="11" t="s">
        <v>33</v>
      </c>
      <c r="M1129" s="11">
        <v>6</v>
      </c>
      <c r="N1129" s="15">
        <v>45732</v>
      </c>
      <c r="O1129" s="16" t="s">
        <v>4880</v>
      </c>
      <c r="P1129" s="16" t="s">
        <v>4832</v>
      </c>
      <c r="Q1129" s="16"/>
      <c r="R1129" s="16"/>
      <c r="S1129" s="16"/>
      <c r="T1129" s="16"/>
      <c r="U1129" s="16"/>
      <c r="V1129" s="16">
        <f>VALUE(SUBSTITUTE(Table2[[#This Row],[Progress (%)]],"%",""))</f>
        <v>0.41</v>
      </c>
      <c r="W1129" s="28">
        <f>IF(Table2[[#This Row],[Progress]]&lt;1,Table2[[#This Row],[Progress]]*100,Table2[[#This Row],[Progress]])</f>
        <v>41</v>
      </c>
      <c r="X1129" s="28" t="str">
        <f>Table2[[#This Row],[Column8]]&amp;"%"</f>
        <v>41%</v>
      </c>
      <c r="Y1129" s="16">
        <f t="shared" si="275"/>
        <v>3</v>
      </c>
      <c r="Z112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29" s="11" t="str">
        <f>SUBSTITUTE(Table2[[#This Row],[Time_Spent (hrs)]],"mins","")</f>
        <v xml:space="preserve">90 </v>
      </c>
      <c r="AB1129" s="41">
        <f t="shared" si="288"/>
        <v>1.5</v>
      </c>
    </row>
    <row r="1130" spans="1:28" ht="22.2" customHeight="1" x14ac:dyDescent="0.25">
      <c r="A1130" s="11" t="s">
        <v>2663</v>
      </c>
      <c r="B1130" s="11" t="s">
        <v>3942</v>
      </c>
      <c r="C1130" s="11" t="s">
        <v>2664</v>
      </c>
      <c r="D1130" s="11" t="s">
        <v>16</v>
      </c>
      <c r="E1130" s="11" t="s">
        <v>64</v>
      </c>
      <c r="F1130" s="12">
        <v>32</v>
      </c>
      <c r="G1130" s="13" t="s">
        <v>2665</v>
      </c>
      <c r="H1130" s="11" t="s">
        <v>198</v>
      </c>
      <c r="I1130" s="11" t="s">
        <v>19</v>
      </c>
      <c r="J1130" s="14">
        <v>0.77</v>
      </c>
      <c r="K1130" s="11" t="s">
        <v>20</v>
      </c>
      <c r="L1130" s="11" t="s">
        <v>33</v>
      </c>
      <c r="M1130" s="11">
        <v>6</v>
      </c>
      <c r="N1130" s="15">
        <v>44726</v>
      </c>
      <c r="O1130" s="16" t="s">
        <v>4651</v>
      </c>
      <c r="P1130" s="16" t="s">
        <v>4652</v>
      </c>
      <c r="Q1130" s="16"/>
      <c r="R1130" s="16"/>
      <c r="S1130" s="16"/>
      <c r="T1130" s="16"/>
      <c r="U1130" s="16"/>
      <c r="V1130" s="16">
        <f>VALUE(SUBSTITUTE(Table2[[#This Row],[Progress (%)]],"%",""))</f>
        <v>0.77</v>
      </c>
      <c r="W1130" s="28">
        <f>IF(Table2[[#This Row],[Progress]]&lt;1,Table2[[#This Row],[Progress]]*100,Table2[[#This Row],[Progress]])</f>
        <v>77</v>
      </c>
      <c r="X1130" s="28" t="str">
        <f>Table2[[#This Row],[Column8]]&amp;"%"</f>
        <v>77%</v>
      </c>
      <c r="Y1130" s="16">
        <f t="shared" si="275"/>
        <v>3</v>
      </c>
      <c r="Z113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30" s="11" t="str">
        <f>SUBSTITUTE(Table2[[#This Row],[Time_Spent (hrs)]],"mins","")</f>
        <v xml:space="preserve">90 </v>
      </c>
      <c r="AB1130" s="41">
        <f t="shared" si="288"/>
        <v>1.5</v>
      </c>
    </row>
    <row r="1131" spans="1:28" ht="22.2" customHeight="1" x14ac:dyDescent="0.25">
      <c r="A1131" s="11" t="s">
        <v>2666</v>
      </c>
      <c r="B1131" s="11" t="s">
        <v>3943</v>
      </c>
      <c r="C1131" s="11" t="s">
        <v>2667</v>
      </c>
      <c r="D1131" s="11" t="s">
        <v>16</v>
      </c>
      <c r="E1131" s="11" t="s">
        <v>56</v>
      </c>
      <c r="F1131" s="12">
        <f>32</f>
        <v>32</v>
      </c>
      <c r="G1131" s="13" t="s">
        <v>2668</v>
      </c>
      <c r="H1131" s="11" t="s">
        <v>156</v>
      </c>
      <c r="I1131" s="11" t="s">
        <v>98</v>
      </c>
      <c r="J1131" s="14">
        <v>0.17</v>
      </c>
      <c r="K1131" s="11">
        <v>1.5</v>
      </c>
      <c r="L1131" s="11" t="s">
        <v>27</v>
      </c>
      <c r="M1131" s="11">
        <v>1</v>
      </c>
      <c r="N1131" s="15">
        <v>45532</v>
      </c>
      <c r="O1131" s="16"/>
      <c r="P1131" s="16"/>
      <c r="Q1131" s="16"/>
      <c r="R1131" s="16"/>
      <c r="S1131" s="16"/>
      <c r="T1131" s="16"/>
      <c r="U1131" s="16"/>
      <c r="V1131" s="16">
        <f>VALUE(SUBSTITUTE(Table2[[#This Row],[Progress (%)]],"%",""))</f>
        <v>0.17</v>
      </c>
      <c r="W1131" s="28">
        <f>IF(Table2[[#This Row],[Progress]]&lt;1,Table2[[#This Row],[Progress]]*100,Table2[[#This Row],[Progress]])</f>
        <v>17</v>
      </c>
      <c r="X1131" s="28" t="str">
        <f>Table2[[#This Row],[Column8]]&amp;"%"</f>
        <v>17%</v>
      </c>
      <c r="Y1131" s="16">
        <f t="shared" si="275"/>
        <v>1</v>
      </c>
      <c r="Z113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31" s="11" t="str">
        <f>SUBSTITUTE(Table2[[#This Row],[Time_Spent (hrs)]],"mins","")</f>
        <v>1.5</v>
      </c>
      <c r="AB1131" s="41" t="str">
        <f>AA1131</f>
        <v>1.5</v>
      </c>
    </row>
    <row r="1132" spans="1:28" ht="22.2" customHeight="1" x14ac:dyDescent="0.25">
      <c r="A1132" s="11" t="s">
        <v>2669</v>
      </c>
      <c r="B1132" s="11" t="s">
        <v>3944</v>
      </c>
      <c r="C1132" s="11" t="s">
        <v>2670</v>
      </c>
      <c r="D1132" s="11" t="s">
        <v>69</v>
      </c>
      <c r="E1132" s="11" t="s">
        <v>41</v>
      </c>
      <c r="F1132" s="18">
        <f>32</f>
        <v>32</v>
      </c>
      <c r="G1132" s="13" t="s">
        <v>2671</v>
      </c>
      <c r="H1132" s="11" t="s">
        <v>79</v>
      </c>
      <c r="I1132" s="11" t="s">
        <v>47</v>
      </c>
      <c r="J1132" s="14">
        <v>0.95</v>
      </c>
      <c r="K1132" s="11">
        <v>45</v>
      </c>
      <c r="L1132" s="11" t="s">
        <v>27</v>
      </c>
      <c r="M1132" s="11">
        <v>4</v>
      </c>
      <c r="N1132" s="15">
        <v>45681</v>
      </c>
      <c r="O1132" s="16" t="s">
        <v>4850</v>
      </c>
      <c r="P1132" s="16" t="s">
        <v>5081</v>
      </c>
      <c r="Q1132" s="16" t="s">
        <v>4361</v>
      </c>
      <c r="R1132" s="16" t="s">
        <v>4362</v>
      </c>
      <c r="S1132" s="16" t="s">
        <v>4363</v>
      </c>
      <c r="T1132" s="16"/>
      <c r="U1132" s="16"/>
      <c r="V1132" s="16">
        <f>VALUE(SUBSTITUTE(Table2[[#This Row],[Progress (%)]],"%",""))</f>
        <v>0.95</v>
      </c>
      <c r="W1132" s="28">
        <f>IF(Table2[[#This Row],[Progress]]&lt;1,Table2[[#This Row],[Progress]]*100,Table2[[#This Row],[Progress]])</f>
        <v>95</v>
      </c>
      <c r="X1132" s="28" t="str">
        <f>Table2[[#This Row],[Column8]]&amp;"%"</f>
        <v>95%</v>
      </c>
      <c r="Y1132" s="16">
        <f t="shared" si="275"/>
        <v>6</v>
      </c>
      <c r="Z113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32" s="11" t="str">
        <f>SUBSTITUTE(Table2[[#This Row],[Time_Spent (hrs)]],"mins","")</f>
        <v>45</v>
      </c>
      <c r="AB1132" s="41">
        <f>AA1132/60</f>
        <v>0.75</v>
      </c>
    </row>
    <row r="1133" spans="1:28" ht="22.2" customHeight="1" x14ac:dyDescent="0.25">
      <c r="A1133" s="11" t="s">
        <v>2672</v>
      </c>
      <c r="B1133" s="11" t="s">
        <v>3945</v>
      </c>
      <c r="C1133" s="11" t="s">
        <v>2673</v>
      </c>
      <c r="D1133" s="11" t="s">
        <v>16</v>
      </c>
      <c r="E1133" s="11" t="s">
        <v>41</v>
      </c>
      <c r="F1133" s="12">
        <v>24</v>
      </c>
      <c r="G1133" s="13">
        <v>45053</v>
      </c>
      <c r="H1133" s="11" t="s">
        <v>156</v>
      </c>
      <c r="I1133" s="11" t="s">
        <v>98</v>
      </c>
      <c r="J1133" s="14">
        <v>0.52</v>
      </c>
      <c r="K1133" s="11">
        <v>2</v>
      </c>
      <c r="L1133" s="11" t="s">
        <v>33</v>
      </c>
      <c r="M1133" s="11">
        <v>4</v>
      </c>
      <c r="N1133" s="15">
        <v>45112</v>
      </c>
      <c r="O1133" s="16" t="s">
        <v>4827</v>
      </c>
      <c r="P1133" s="16" t="s">
        <v>4616</v>
      </c>
      <c r="Q1133" s="16" t="s">
        <v>4617</v>
      </c>
      <c r="R1133" s="16" t="s">
        <v>4618</v>
      </c>
      <c r="S1133" s="16" t="s">
        <v>4128</v>
      </c>
      <c r="T1133" s="16"/>
      <c r="U1133" s="16"/>
      <c r="V1133" s="16">
        <f>VALUE(SUBSTITUTE(Table2[[#This Row],[Progress (%)]],"%",""))</f>
        <v>0.52</v>
      </c>
      <c r="W1133" s="28">
        <f>IF(Table2[[#This Row],[Progress]]&lt;1,Table2[[#This Row],[Progress]]*100,Table2[[#This Row],[Progress]])</f>
        <v>52</v>
      </c>
      <c r="X1133" s="28" t="str">
        <f>Table2[[#This Row],[Column8]]&amp;"%"</f>
        <v>52%</v>
      </c>
      <c r="Y1133" s="16">
        <f t="shared" si="275"/>
        <v>6</v>
      </c>
      <c r="Z113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133" s="11" t="str">
        <f>SUBSTITUTE(Table2[[#This Row],[Time_Spent (hrs)]],"mins","")</f>
        <v>2</v>
      </c>
      <c r="AB1133" s="41" t="str">
        <f t="shared" ref="AB1133:AB1134" si="289">AA1133</f>
        <v>2</v>
      </c>
    </row>
    <row r="1134" spans="1:28" ht="22.2" customHeight="1" x14ac:dyDescent="0.25">
      <c r="A1134" s="11" t="s">
        <v>2674</v>
      </c>
      <c r="B1134" s="11" t="s">
        <v>3946</v>
      </c>
      <c r="C1134" s="11" t="s">
        <v>2675</v>
      </c>
      <c r="D1134" s="11" t="s">
        <v>16</v>
      </c>
      <c r="E1134" s="11" t="s">
        <v>36</v>
      </c>
      <c r="F1134" s="18">
        <f>32</f>
        <v>32</v>
      </c>
      <c r="G1134" s="13" t="s">
        <v>868</v>
      </c>
      <c r="H1134" s="11" t="s">
        <v>111</v>
      </c>
      <c r="I1134" s="11" t="s">
        <v>98</v>
      </c>
      <c r="J1134" s="14">
        <v>0.5</v>
      </c>
      <c r="K1134" s="11" t="s">
        <v>38</v>
      </c>
      <c r="L1134" s="11" t="s">
        <v>33</v>
      </c>
      <c r="M1134" s="11">
        <v>2</v>
      </c>
      <c r="N1134" s="15">
        <v>45215</v>
      </c>
      <c r="O1134" s="16" t="s">
        <v>4729</v>
      </c>
      <c r="P1134" s="16" t="s">
        <v>4945</v>
      </c>
      <c r="Q1134" s="16"/>
      <c r="R1134" s="16"/>
      <c r="S1134" s="16"/>
      <c r="T1134" s="16"/>
      <c r="U1134" s="16"/>
      <c r="V1134" s="16">
        <f>VALUE(SUBSTITUTE(Table2[[#This Row],[Progress (%)]],"%",""))</f>
        <v>0.5</v>
      </c>
      <c r="W1134" s="28">
        <f>IF(Table2[[#This Row],[Progress]]&lt;1,Table2[[#This Row],[Progress]]*100,Table2[[#This Row],[Progress]])</f>
        <v>50</v>
      </c>
      <c r="X1134" s="28" t="str">
        <f>Table2[[#This Row],[Column8]]&amp;"%"</f>
        <v>50%</v>
      </c>
      <c r="Y1134" s="16">
        <f t="shared" si="275"/>
        <v>3</v>
      </c>
      <c r="Z113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34" s="11" t="str">
        <f>SUBSTITUTE(Table2[[#This Row],[Time_Spent (hrs)]],"hour","")</f>
        <v xml:space="preserve">1 </v>
      </c>
      <c r="AB1134" s="41" t="str">
        <f t="shared" si="289"/>
        <v xml:space="preserve">1 </v>
      </c>
    </row>
    <row r="1135" spans="1:28" ht="22.2" customHeight="1" x14ac:dyDescent="0.25">
      <c r="A1135" s="11" t="s">
        <v>2676</v>
      </c>
      <c r="B1135" s="11" t="s">
        <v>3947</v>
      </c>
      <c r="C1135" s="11" t="s">
        <v>2677</v>
      </c>
      <c r="D1135" s="11" t="s">
        <v>16</v>
      </c>
      <c r="E1135" s="11" t="s">
        <v>36</v>
      </c>
      <c r="F1135" s="12">
        <v>29</v>
      </c>
      <c r="G1135" s="13">
        <v>44846</v>
      </c>
      <c r="H1135" s="11" t="s">
        <v>31</v>
      </c>
      <c r="I1135" s="11" t="s">
        <v>32</v>
      </c>
      <c r="J1135" s="14">
        <v>0.06</v>
      </c>
      <c r="K1135" s="11" t="s">
        <v>20</v>
      </c>
      <c r="L1135" s="11" t="s">
        <v>33</v>
      </c>
      <c r="M1135" s="11">
        <v>2</v>
      </c>
      <c r="N1135" s="15">
        <v>44905</v>
      </c>
      <c r="O1135" s="16" t="s">
        <v>4550</v>
      </c>
      <c r="P1135" s="16" t="s">
        <v>5038</v>
      </c>
      <c r="Q1135" s="16" t="s">
        <v>4878</v>
      </c>
      <c r="R1135" s="16" t="s">
        <v>4879</v>
      </c>
      <c r="S1135" s="16" t="s">
        <v>4099</v>
      </c>
      <c r="T1135" s="16" t="s">
        <v>4100</v>
      </c>
      <c r="U1135" s="16" t="s">
        <v>4101</v>
      </c>
      <c r="V1135" s="16">
        <f>VALUE(SUBSTITUTE(Table2[[#This Row],[Progress (%)]],"%",""))</f>
        <v>0.06</v>
      </c>
      <c r="W1135" s="28">
        <f>IF(Table2[[#This Row],[Progress]]&lt;1,Table2[[#This Row],[Progress]]*100,Table2[[#This Row],[Progress]])</f>
        <v>6</v>
      </c>
      <c r="X1135" s="28" t="str">
        <f>Table2[[#This Row],[Column8]]&amp;"%"</f>
        <v>6%</v>
      </c>
      <c r="Y1135" s="16">
        <f t="shared" si="275"/>
        <v>8</v>
      </c>
      <c r="Z113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135" s="11" t="str">
        <f>SUBSTITUTE(Table2[[#This Row],[Time_Spent (hrs)]],"mins","")</f>
        <v xml:space="preserve">90 </v>
      </c>
      <c r="AB1135" s="41">
        <f>AA1135/60</f>
        <v>1.5</v>
      </c>
    </row>
    <row r="1136" spans="1:28" ht="22.2" customHeight="1" x14ac:dyDescent="0.25">
      <c r="A1136" s="11" t="s">
        <v>2678</v>
      </c>
      <c r="B1136" s="11" t="s">
        <v>3948</v>
      </c>
      <c r="C1136" s="11" t="s">
        <v>2679</v>
      </c>
      <c r="D1136" s="11" t="s">
        <v>16</v>
      </c>
      <c r="E1136" s="11" t="s">
        <v>56</v>
      </c>
      <c r="F1136" s="18">
        <f>32</f>
        <v>32</v>
      </c>
      <c r="G1136" s="13" t="s">
        <v>2680</v>
      </c>
      <c r="H1136" s="11" t="s">
        <v>104</v>
      </c>
      <c r="I1136" s="11" t="s">
        <v>47</v>
      </c>
      <c r="J1136" s="14">
        <v>0.7</v>
      </c>
      <c r="K1136" s="11">
        <v>2</v>
      </c>
      <c r="L1136" s="11" t="s">
        <v>27</v>
      </c>
      <c r="M1136" s="11">
        <v>4</v>
      </c>
      <c r="N1136" s="15">
        <v>45503</v>
      </c>
      <c r="O1136" s="16" t="s">
        <v>5070</v>
      </c>
      <c r="P1136" s="16" t="s">
        <v>4330</v>
      </c>
      <c r="Q1136" s="16" t="s">
        <v>4331</v>
      </c>
      <c r="R1136" s="16" t="s">
        <v>4332</v>
      </c>
      <c r="S1136" s="16"/>
      <c r="T1136" s="16"/>
      <c r="U1136" s="16"/>
      <c r="V1136" s="16">
        <f>VALUE(SUBSTITUTE(Table2[[#This Row],[Progress (%)]],"%",""))</f>
        <v>0.7</v>
      </c>
      <c r="W1136" s="28">
        <f>IF(Table2[[#This Row],[Progress]]&lt;1,Table2[[#This Row],[Progress]]*100,Table2[[#This Row],[Progress]])</f>
        <v>70</v>
      </c>
      <c r="X1136" s="28" t="str">
        <f>Table2[[#This Row],[Column8]]&amp;"%"</f>
        <v>70%</v>
      </c>
      <c r="Y1136" s="16">
        <f t="shared" si="275"/>
        <v>5</v>
      </c>
      <c r="Z113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36" s="11" t="str">
        <f>SUBSTITUTE(Table2[[#This Row],[Time_Spent (hrs)]],"mins","")</f>
        <v>2</v>
      </c>
      <c r="AB1136" s="41" t="str">
        <f>AA1136</f>
        <v>2</v>
      </c>
    </row>
    <row r="1137" spans="1:28" ht="22.2" customHeight="1" x14ac:dyDescent="0.25">
      <c r="A1137" s="11" t="s">
        <v>2681</v>
      </c>
      <c r="B1137" s="11" t="s">
        <v>3949</v>
      </c>
      <c r="C1137" s="11" t="s">
        <v>2682</v>
      </c>
      <c r="D1137" s="11" t="s">
        <v>16</v>
      </c>
      <c r="E1137" s="11" t="s">
        <v>23</v>
      </c>
      <c r="F1137" s="18">
        <f>32</f>
        <v>32</v>
      </c>
      <c r="G1137" s="13">
        <v>45420</v>
      </c>
      <c r="H1137" s="11" t="s">
        <v>156</v>
      </c>
      <c r="I1137" s="11" t="s">
        <v>98</v>
      </c>
      <c r="J1137" s="14">
        <v>0.71</v>
      </c>
      <c r="K1137" s="11" t="s">
        <v>20</v>
      </c>
      <c r="L1137" s="11" t="s">
        <v>27</v>
      </c>
      <c r="M1137" s="11">
        <v>3</v>
      </c>
      <c r="N1137" s="15">
        <v>45509</v>
      </c>
      <c r="O1137" s="16" t="s">
        <v>4046</v>
      </c>
      <c r="P1137" s="16"/>
      <c r="Q1137" s="16"/>
      <c r="R1137" s="16"/>
      <c r="S1137" s="16"/>
      <c r="T1137" s="16"/>
      <c r="U1137" s="16"/>
      <c r="V1137" s="16">
        <f>VALUE(SUBSTITUTE(Table2[[#This Row],[Progress (%)]],"%",""))</f>
        <v>0.71</v>
      </c>
      <c r="W1137" s="28">
        <f>IF(Table2[[#This Row],[Progress]]&lt;1,Table2[[#This Row],[Progress]]*100,Table2[[#This Row],[Progress]])</f>
        <v>71</v>
      </c>
      <c r="X1137" s="28" t="str">
        <f>Table2[[#This Row],[Column8]]&amp;"%"</f>
        <v>71%</v>
      </c>
      <c r="Y1137" s="16">
        <f t="shared" si="275"/>
        <v>2</v>
      </c>
      <c r="Z113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37" s="11" t="str">
        <f>SUBSTITUTE(Table2[[#This Row],[Time_Spent (hrs)]],"mins","")</f>
        <v xml:space="preserve">90 </v>
      </c>
      <c r="AB1137" s="41">
        <f>AA1137/60</f>
        <v>1.5</v>
      </c>
    </row>
    <row r="1138" spans="1:28" ht="22.2" customHeight="1" x14ac:dyDescent="0.25">
      <c r="A1138" s="11" t="s">
        <v>2683</v>
      </c>
      <c r="B1138" s="11" t="s">
        <v>3950</v>
      </c>
      <c r="C1138" s="11" t="s">
        <v>2684</v>
      </c>
      <c r="D1138" s="11" t="s">
        <v>16</v>
      </c>
      <c r="E1138" s="11" t="s">
        <v>56</v>
      </c>
      <c r="F1138" s="12">
        <f>32</f>
        <v>32</v>
      </c>
      <c r="G1138" s="13" t="s">
        <v>1138</v>
      </c>
      <c r="H1138" s="11" t="s">
        <v>46</v>
      </c>
      <c r="I1138" s="11" t="s">
        <v>47</v>
      </c>
      <c r="J1138" s="14">
        <v>0.66</v>
      </c>
      <c r="K1138" s="11">
        <v>2</v>
      </c>
      <c r="L1138" s="11" t="s">
        <v>27</v>
      </c>
      <c r="M1138" s="11">
        <v>5</v>
      </c>
      <c r="N1138" s="15">
        <v>45736</v>
      </c>
      <c r="O1138" s="16" t="s">
        <v>4316</v>
      </c>
      <c r="P1138" s="16" t="s">
        <v>4823</v>
      </c>
      <c r="Q1138" s="16" t="s">
        <v>4824</v>
      </c>
      <c r="R1138" s="16" t="s">
        <v>4825</v>
      </c>
      <c r="S1138" s="16" t="s">
        <v>5104</v>
      </c>
      <c r="T1138" s="16"/>
      <c r="U1138" s="16"/>
      <c r="V1138" s="16">
        <f>VALUE(SUBSTITUTE(Table2[[#This Row],[Progress (%)]],"%",""))</f>
        <v>0.66</v>
      </c>
      <c r="W1138" s="28">
        <f>IF(Table2[[#This Row],[Progress]]&lt;1,Table2[[#This Row],[Progress]]*100,Table2[[#This Row],[Progress]])</f>
        <v>66</v>
      </c>
      <c r="X1138" s="28" t="str">
        <f>Table2[[#This Row],[Column8]]&amp;"%"</f>
        <v>66%</v>
      </c>
      <c r="Y1138" s="16">
        <f t="shared" si="275"/>
        <v>6</v>
      </c>
      <c r="Z113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38" s="11" t="str">
        <f>SUBSTITUTE(Table2[[#This Row],[Time_Spent (hrs)]],"mins","")</f>
        <v>2</v>
      </c>
      <c r="AB1138" s="41" t="str">
        <f>AA1138</f>
        <v>2</v>
      </c>
    </row>
    <row r="1139" spans="1:28" ht="22.2" customHeight="1" x14ac:dyDescent="0.25">
      <c r="A1139" s="11" t="s">
        <v>2685</v>
      </c>
      <c r="B1139" s="11" t="s">
        <v>3951</v>
      </c>
      <c r="C1139" s="11" t="s">
        <v>2686</v>
      </c>
      <c r="D1139" s="11" t="s">
        <v>69</v>
      </c>
      <c r="E1139" s="11" t="s">
        <v>41</v>
      </c>
      <c r="F1139" s="12">
        <v>22</v>
      </c>
      <c r="G1139" s="13" t="s">
        <v>1527</v>
      </c>
      <c r="H1139" s="11" t="s">
        <v>25</v>
      </c>
      <c r="I1139" s="11" t="s">
        <v>26</v>
      </c>
      <c r="J1139" s="14">
        <v>0.48</v>
      </c>
      <c r="K1139" s="11" t="s">
        <v>20</v>
      </c>
      <c r="L1139" s="11" t="s">
        <v>33</v>
      </c>
      <c r="M1139" s="11">
        <v>3</v>
      </c>
      <c r="N1139" s="15">
        <v>45499</v>
      </c>
      <c r="O1139" s="16" t="s">
        <v>4968</v>
      </c>
      <c r="P1139" s="16"/>
      <c r="Q1139" s="16"/>
      <c r="R1139" s="16"/>
      <c r="S1139" s="16"/>
      <c r="T1139" s="16"/>
      <c r="U1139" s="16"/>
      <c r="V1139" s="16">
        <f>VALUE(SUBSTITUTE(Table2[[#This Row],[Progress (%)]],"%",""))</f>
        <v>0.48</v>
      </c>
      <c r="W1139" s="28">
        <f>IF(Table2[[#This Row],[Progress]]&lt;1,Table2[[#This Row],[Progress]]*100,Table2[[#This Row],[Progress]])</f>
        <v>48</v>
      </c>
      <c r="X1139" s="28" t="str">
        <f>Table2[[#This Row],[Column8]]&amp;"%"</f>
        <v>48%</v>
      </c>
      <c r="Y1139" s="16">
        <f t="shared" si="275"/>
        <v>2</v>
      </c>
      <c r="Z113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139" s="11" t="str">
        <f>SUBSTITUTE(Table2[[#This Row],[Time_Spent (hrs)]],"mins","")</f>
        <v xml:space="preserve">90 </v>
      </c>
      <c r="AB1139" s="41">
        <f>AA1139/60</f>
        <v>1.5</v>
      </c>
    </row>
    <row r="1140" spans="1:28" ht="22.2" customHeight="1" x14ac:dyDescent="0.25">
      <c r="A1140" s="11" t="s">
        <v>2687</v>
      </c>
      <c r="B1140" s="11" t="s">
        <v>3952</v>
      </c>
      <c r="C1140" s="11" t="s">
        <v>2688</v>
      </c>
      <c r="D1140" s="11" t="s">
        <v>69</v>
      </c>
      <c r="E1140" s="11" t="s">
        <v>41</v>
      </c>
      <c r="F1140" s="12">
        <f>32</f>
        <v>32</v>
      </c>
      <c r="G1140" s="13" t="s">
        <v>2689</v>
      </c>
      <c r="H1140" s="11" t="s">
        <v>42</v>
      </c>
      <c r="I1140" s="11" t="s">
        <v>32</v>
      </c>
      <c r="J1140" s="14">
        <v>0.01</v>
      </c>
      <c r="K1140" s="11">
        <v>1.5</v>
      </c>
      <c r="L1140" s="11" t="s">
        <v>33</v>
      </c>
      <c r="M1140" s="11">
        <v>2</v>
      </c>
      <c r="N1140" s="15">
        <v>45213</v>
      </c>
      <c r="O1140" s="16" t="s">
        <v>5077</v>
      </c>
      <c r="P1140" s="16" t="s">
        <v>4289</v>
      </c>
      <c r="Q1140" s="16" t="s">
        <v>4290</v>
      </c>
      <c r="R1140" s="16"/>
      <c r="S1140" s="16"/>
      <c r="T1140" s="16"/>
      <c r="U1140" s="16"/>
      <c r="V1140" s="16">
        <f>VALUE(SUBSTITUTE(Table2[[#This Row],[Progress (%)]],"%",""))</f>
        <v>0.01</v>
      </c>
      <c r="W1140" s="28">
        <f>IF(Table2[[#This Row],[Progress]]&lt;1,Table2[[#This Row],[Progress]]*100,Table2[[#This Row],[Progress]])</f>
        <v>1</v>
      </c>
      <c r="X1140" s="28" t="str">
        <f>Table2[[#This Row],[Column8]]&amp;"%"</f>
        <v>1%</v>
      </c>
      <c r="Y1140" s="16">
        <f t="shared" si="275"/>
        <v>4</v>
      </c>
      <c r="Z114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40" s="11" t="str">
        <f>SUBSTITUTE(Table2[[#This Row],[Time_Spent (hrs)]],"mins","")</f>
        <v>1.5</v>
      </c>
      <c r="AB1140" s="41" t="str">
        <f t="shared" ref="AB1140:AB1141" si="290">AA1140</f>
        <v>1.5</v>
      </c>
    </row>
    <row r="1141" spans="1:28" ht="22.2" customHeight="1" x14ac:dyDescent="0.25">
      <c r="A1141" s="11" t="s">
        <v>2690</v>
      </c>
      <c r="B1141" s="11" t="s">
        <v>3953</v>
      </c>
      <c r="C1141" s="11" t="s">
        <v>2691</v>
      </c>
      <c r="D1141" s="11" t="s">
        <v>69</v>
      </c>
      <c r="E1141" s="11" t="s">
        <v>41</v>
      </c>
      <c r="F1141" s="12">
        <v>21</v>
      </c>
      <c r="G1141" s="13" t="s">
        <v>2692</v>
      </c>
      <c r="H1141" s="11" t="s">
        <v>18</v>
      </c>
      <c r="I1141" s="11" t="s">
        <v>19</v>
      </c>
      <c r="J1141" s="14">
        <v>0.61</v>
      </c>
      <c r="K1141" s="11">
        <v>1.5</v>
      </c>
      <c r="L1141" s="11" t="s">
        <v>27</v>
      </c>
      <c r="M1141" s="11">
        <v>6</v>
      </c>
      <c r="N1141" s="15">
        <v>45613</v>
      </c>
      <c r="O1141" s="16" t="s">
        <v>5103</v>
      </c>
      <c r="P1141" s="16" t="s">
        <v>5004</v>
      </c>
      <c r="Q1141" s="16"/>
      <c r="R1141" s="16"/>
      <c r="S1141" s="16"/>
      <c r="T1141" s="16"/>
      <c r="U1141" s="16"/>
      <c r="V1141" s="16">
        <f>VALUE(SUBSTITUTE(Table2[[#This Row],[Progress (%)]],"%",""))</f>
        <v>0.61</v>
      </c>
      <c r="W1141" s="28">
        <f>IF(Table2[[#This Row],[Progress]]&lt;1,Table2[[#This Row],[Progress]]*100,Table2[[#This Row],[Progress]])</f>
        <v>61</v>
      </c>
      <c r="X1141" s="28" t="str">
        <f>Table2[[#This Row],[Column8]]&amp;"%"</f>
        <v>61%</v>
      </c>
      <c r="Y1141" s="16">
        <f t="shared" si="275"/>
        <v>3</v>
      </c>
      <c r="Z114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141" s="11" t="str">
        <f>SUBSTITUTE(Table2[[#This Row],[Time_Spent (hrs)]],"mins","")</f>
        <v>1.5</v>
      </c>
      <c r="AB1141" s="41" t="str">
        <f t="shared" si="290"/>
        <v>1.5</v>
      </c>
    </row>
    <row r="1142" spans="1:28" ht="22.2" customHeight="1" x14ac:dyDescent="0.25">
      <c r="A1142" s="11" t="s">
        <v>2693</v>
      </c>
      <c r="B1142" s="11" t="s">
        <v>3954</v>
      </c>
      <c r="C1142" s="11" t="s">
        <v>2694</v>
      </c>
      <c r="D1142" s="11" t="s">
        <v>16</v>
      </c>
      <c r="E1142" s="11" t="s">
        <v>23</v>
      </c>
      <c r="F1142" s="12">
        <v>34</v>
      </c>
      <c r="G1142" s="13">
        <v>44721</v>
      </c>
      <c r="H1142" s="11" t="s">
        <v>25</v>
      </c>
      <c r="I1142" s="11" t="s">
        <v>26</v>
      </c>
      <c r="J1142" s="14">
        <v>0.33</v>
      </c>
      <c r="K1142" s="11" t="s">
        <v>50</v>
      </c>
      <c r="L1142" s="11" t="s">
        <v>33</v>
      </c>
      <c r="M1142" s="11">
        <v>5</v>
      </c>
      <c r="N1142" s="15">
        <v>44810</v>
      </c>
      <c r="O1142" s="16" t="s">
        <v>4235</v>
      </c>
      <c r="P1142" s="16" t="s">
        <v>4905</v>
      </c>
      <c r="Q1142" s="16" t="s">
        <v>4906</v>
      </c>
      <c r="R1142" s="16" t="s">
        <v>4907</v>
      </c>
      <c r="S1142" s="16" t="s">
        <v>4908</v>
      </c>
      <c r="T1142" s="16"/>
      <c r="U1142" s="16"/>
      <c r="V1142" s="16">
        <f>VALUE(SUBSTITUTE(Table2[[#This Row],[Progress (%)]],"%",""))</f>
        <v>0.33</v>
      </c>
      <c r="W1142" s="28">
        <f>IF(Table2[[#This Row],[Progress]]&lt;1,Table2[[#This Row],[Progress]]*100,Table2[[#This Row],[Progress]])</f>
        <v>33</v>
      </c>
      <c r="X1142" s="28" t="str">
        <f>Table2[[#This Row],[Column8]]&amp;"%"</f>
        <v>33%</v>
      </c>
      <c r="Y1142" s="16">
        <f t="shared" si="275"/>
        <v>6</v>
      </c>
      <c r="Z114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42" s="11" t="str">
        <f>SUBSTITUTE(Table2[[#This Row],[Time_Spent (hrs)]],"minutes","")</f>
        <v xml:space="preserve">120 </v>
      </c>
      <c r="AB1142" s="41">
        <f t="shared" ref="AB1142:AB1143" si="291">AA1142/60</f>
        <v>2</v>
      </c>
    </row>
    <row r="1143" spans="1:28" ht="22.2" customHeight="1" x14ac:dyDescent="0.25">
      <c r="A1143" s="11" t="s">
        <v>2695</v>
      </c>
      <c r="B1143" s="11" t="s">
        <v>3955</v>
      </c>
      <c r="C1143" s="11" t="s">
        <v>2696</v>
      </c>
      <c r="D1143" s="11" t="s">
        <v>69</v>
      </c>
      <c r="E1143" s="11" t="s">
        <v>23</v>
      </c>
      <c r="F1143" s="18">
        <f>32</f>
        <v>32</v>
      </c>
      <c r="G1143" s="13" t="s">
        <v>514</v>
      </c>
      <c r="H1143" s="11" t="s">
        <v>25</v>
      </c>
      <c r="I1143" s="11" t="s">
        <v>26</v>
      </c>
      <c r="J1143" s="14">
        <v>0.31</v>
      </c>
      <c r="K1143" s="11">
        <v>45</v>
      </c>
      <c r="L1143" s="11" t="s">
        <v>33</v>
      </c>
      <c r="M1143" s="11">
        <v>2</v>
      </c>
      <c r="N1143" s="15">
        <v>44786</v>
      </c>
      <c r="O1143" s="16" t="s">
        <v>4474</v>
      </c>
      <c r="P1143" s="16" t="s">
        <v>4475</v>
      </c>
      <c r="Q1143" s="16" t="s">
        <v>4326</v>
      </c>
      <c r="R1143" s="16" t="s">
        <v>4327</v>
      </c>
      <c r="S1143" s="16"/>
      <c r="T1143" s="16"/>
      <c r="U1143" s="16"/>
      <c r="V1143" s="16">
        <f>VALUE(SUBSTITUTE(Table2[[#This Row],[Progress (%)]],"%",""))</f>
        <v>0.31</v>
      </c>
      <c r="W1143" s="28">
        <f>IF(Table2[[#This Row],[Progress]]&lt;1,Table2[[#This Row],[Progress]]*100,Table2[[#This Row],[Progress]])</f>
        <v>31</v>
      </c>
      <c r="X1143" s="28" t="str">
        <f>Table2[[#This Row],[Column8]]&amp;"%"</f>
        <v>31%</v>
      </c>
      <c r="Y1143" s="16">
        <f t="shared" si="275"/>
        <v>5</v>
      </c>
      <c r="Z114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43" s="11" t="str">
        <f>SUBSTITUTE(Table2[[#This Row],[Time_Spent (hrs)]],"mins","")</f>
        <v>45</v>
      </c>
      <c r="AB1143" s="41">
        <f t="shared" si="291"/>
        <v>0.75</v>
      </c>
    </row>
    <row r="1144" spans="1:28" ht="22.2" customHeight="1" x14ac:dyDescent="0.25">
      <c r="A1144" s="11" t="s">
        <v>2697</v>
      </c>
      <c r="B1144" s="11" t="s">
        <v>3956</v>
      </c>
      <c r="C1144" s="11" t="s">
        <v>2698</v>
      </c>
      <c r="D1144" s="11" t="s">
        <v>16</v>
      </c>
      <c r="E1144" s="11" t="s">
        <v>41</v>
      </c>
      <c r="F1144" s="12">
        <v>22</v>
      </c>
      <c r="G1144" s="13">
        <v>44934</v>
      </c>
      <c r="H1144" s="11" t="s">
        <v>104</v>
      </c>
      <c r="I1144" s="11" t="s">
        <v>47</v>
      </c>
      <c r="J1144" s="14">
        <v>0.18</v>
      </c>
      <c r="K1144" s="11">
        <v>2</v>
      </c>
      <c r="L1144" s="11" t="s">
        <v>27</v>
      </c>
      <c r="M1144" s="11">
        <v>5</v>
      </c>
      <c r="N1144" s="15">
        <v>45139</v>
      </c>
      <c r="O1144" s="16" t="s">
        <v>4937</v>
      </c>
      <c r="P1144" s="16" t="s">
        <v>4032</v>
      </c>
      <c r="Q1144" s="16" t="s">
        <v>4033</v>
      </c>
      <c r="R1144" s="16" t="s">
        <v>4034</v>
      </c>
      <c r="S1144" s="16"/>
      <c r="T1144" s="16"/>
      <c r="U1144" s="16"/>
      <c r="V1144" s="16">
        <f>VALUE(SUBSTITUTE(Table2[[#This Row],[Progress (%)]],"%",""))</f>
        <v>0.18</v>
      </c>
      <c r="W1144" s="28">
        <f>IF(Table2[[#This Row],[Progress]]&lt;1,Table2[[#This Row],[Progress]]*100,Table2[[#This Row],[Progress]])</f>
        <v>18</v>
      </c>
      <c r="X1144" s="28" t="str">
        <f>Table2[[#This Row],[Column8]]&amp;"%"</f>
        <v>18%</v>
      </c>
      <c r="Y1144" s="16">
        <f t="shared" si="275"/>
        <v>5</v>
      </c>
      <c r="Z114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144" s="11" t="str">
        <f>SUBSTITUTE(Table2[[#This Row],[Time_Spent (hrs)]],"mins","")</f>
        <v>2</v>
      </c>
      <c r="AB1144" s="41" t="str">
        <f>AA1144</f>
        <v>2</v>
      </c>
    </row>
    <row r="1145" spans="1:28" ht="22.2" customHeight="1" x14ac:dyDescent="0.25">
      <c r="A1145" s="11" t="s">
        <v>2699</v>
      </c>
      <c r="B1145" s="11" t="s">
        <v>3957</v>
      </c>
      <c r="C1145" s="11" t="s">
        <v>2700</v>
      </c>
      <c r="D1145" s="11" t="s">
        <v>16</v>
      </c>
      <c r="E1145" s="11" t="s">
        <v>23</v>
      </c>
      <c r="F1145" s="18">
        <f>32</f>
        <v>32</v>
      </c>
      <c r="G1145" s="13" t="s">
        <v>757</v>
      </c>
      <c r="H1145" s="11" t="s">
        <v>42</v>
      </c>
      <c r="I1145" s="11" t="s">
        <v>32</v>
      </c>
      <c r="J1145" s="14">
        <v>0.38</v>
      </c>
      <c r="K1145" s="11" t="s">
        <v>50</v>
      </c>
      <c r="L1145" s="11" t="s">
        <v>33</v>
      </c>
      <c r="M1145" s="11">
        <v>1</v>
      </c>
      <c r="N1145" s="15">
        <v>45673</v>
      </c>
      <c r="O1145" s="16" t="s">
        <v>4299</v>
      </c>
      <c r="P1145" s="16" t="s">
        <v>4300</v>
      </c>
      <c r="Q1145" s="16" t="s">
        <v>4663</v>
      </c>
      <c r="R1145" s="16" t="s">
        <v>4664</v>
      </c>
      <c r="S1145" s="16" t="s">
        <v>5011</v>
      </c>
      <c r="T1145" s="16" t="s">
        <v>5012</v>
      </c>
      <c r="U1145" s="16"/>
      <c r="V1145" s="16">
        <f>VALUE(SUBSTITUTE(Table2[[#This Row],[Progress (%)]],"%",""))</f>
        <v>0.38</v>
      </c>
      <c r="W1145" s="28">
        <f>IF(Table2[[#This Row],[Progress]]&lt;1,Table2[[#This Row],[Progress]]*100,Table2[[#This Row],[Progress]])</f>
        <v>38</v>
      </c>
      <c r="X1145" s="28" t="str">
        <f>Table2[[#This Row],[Column8]]&amp;"%"</f>
        <v>38%</v>
      </c>
      <c r="Y1145" s="16">
        <f t="shared" si="275"/>
        <v>7</v>
      </c>
      <c r="Z114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45" s="11" t="str">
        <f>SUBSTITUTE(Table2[[#This Row],[Time_Spent (hrs)]],"minutes","")</f>
        <v xml:space="preserve">120 </v>
      </c>
      <c r="AB1145" s="41">
        <f>AA1145/60</f>
        <v>2</v>
      </c>
    </row>
    <row r="1146" spans="1:28" ht="22.2" customHeight="1" x14ac:dyDescent="0.25">
      <c r="A1146" s="11" t="s">
        <v>2701</v>
      </c>
      <c r="B1146" s="11" t="s">
        <v>3958</v>
      </c>
      <c r="C1146" s="11" t="s">
        <v>2702</v>
      </c>
      <c r="D1146" s="11" t="s">
        <v>16</v>
      </c>
      <c r="E1146" s="11" t="s">
        <v>56</v>
      </c>
      <c r="F1146" s="12">
        <v>36</v>
      </c>
      <c r="G1146" s="13">
        <v>44994</v>
      </c>
      <c r="H1146" s="11" t="s">
        <v>111</v>
      </c>
      <c r="I1146" s="11" t="s">
        <v>98</v>
      </c>
      <c r="J1146" s="14">
        <v>0.47</v>
      </c>
      <c r="K1146" s="11">
        <v>1.5</v>
      </c>
      <c r="L1146" s="11" t="s">
        <v>33</v>
      </c>
      <c r="M1146" s="11">
        <v>1</v>
      </c>
      <c r="N1146" s="15">
        <v>45172</v>
      </c>
      <c r="O1146" s="16" t="s">
        <v>4268</v>
      </c>
      <c r="P1146" s="16" t="s">
        <v>4655</v>
      </c>
      <c r="Q1146" s="16" t="s">
        <v>4386</v>
      </c>
      <c r="R1146" s="16" t="s">
        <v>4387</v>
      </c>
      <c r="S1146" s="16" t="s">
        <v>4388</v>
      </c>
      <c r="T1146" s="16" t="s">
        <v>4656</v>
      </c>
      <c r="U1146" s="16" t="s">
        <v>4657</v>
      </c>
      <c r="V1146" s="16">
        <f>VALUE(SUBSTITUTE(Table2[[#This Row],[Progress (%)]],"%",""))</f>
        <v>0.47</v>
      </c>
      <c r="W1146" s="28">
        <f>IF(Table2[[#This Row],[Progress]]&lt;1,Table2[[#This Row],[Progress]]*100,Table2[[#This Row],[Progress]])</f>
        <v>47</v>
      </c>
      <c r="X1146" s="28" t="str">
        <f>Table2[[#This Row],[Column8]]&amp;"%"</f>
        <v>47%</v>
      </c>
      <c r="Y1146" s="16">
        <f t="shared" si="275"/>
        <v>8</v>
      </c>
      <c r="Z114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46" s="11" t="str">
        <f>SUBSTITUTE(Table2[[#This Row],[Time_Spent (hrs)]],"mins","")</f>
        <v>1.5</v>
      </c>
      <c r="AB1146" s="41" t="str">
        <f t="shared" ref="AB1146:AB1150" si="292">AA1146</f>
        <v>1.5</v>
      </c>
    </row>
    <row r="1147" spans="1:28" ht="22.2" customHeight="1" x14ac:dyDescent="0.25">
      <c r="A1147" s="11" t="s">
        <v>2703</v>
      </c>
      <c r="B1147" s="11" t="s">
        <v>3959</v>
      </c>
      <c r="C1147" s="11" t="s">
        <v>2704</v>
      </c>
      <c r="D1147" s="11" t="s">
        <v>16</v>
      </c>
      <c r="E1147" s="11" t="s">
        <v>56</v>
      </c>
      <c r="F1147" s="12">
        <f>32</f>
        <v>32</v>
      </c>
      <c r="G1147" s="13" t="s">
        <v>2705</v>
      </c>
      <c r="H1147" s="11" t="s">
        <v>31</v>
      </c>
      <c r="I1147" s="11" t="s">
        <v>32</v>
      </c>
      <c r="J1147" s="14">
        <v>0.41</v>
      </c>
      <c r="K1147" s="11">
        <v>2</v>
      </c>
      <c r="L1147" s="11" t="s">
        <v>27</v>
      </c>
      <c r="M1147" s="11">
        <v>5</v>
      </c>
      <c r="N1147" s="15">
        <v>45005</v>
      </c>
      <c r="O1147" s="16" t="s">
        <v>4356</v>
      </c>
      <c r="P1147" s="16" t="s">
        <v>4357</v>
      </c>
      <c r="Q1147" s="16"/>
      <c r="R1147" s="16"/>
      <c r="S1147" s="16"/>
      <c r="T1147" s="16"/>
      <c r="U1147" s="16"/>
      <c r="V1147" s="16">
        <f>VALUE(SUBSTITUTE(Table2[[#This Row],[Progress (%)]],"%",""))</f>
        <v>0.41</v>
      </c>
      <c r="W1147" s="28">
        <f>IF(Table2[[#This Row],[Progress]]&lt;1,Table2[[#This Row],[Progress]]*100,Table2[[#This Row],[Progress]])</f>
        <v>41</v>
      </c>
      <c r="X1147" s="28" t="str">
        <f>Table2[[#This Row],[Column8]]&amp;"%"</f>
        <v>41%</v>
      </c>
      <c r="Y1147" s="16">
        <f t="shared" si="275"/>
        <v>3</v>
      </c>
      <c r="Z114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47" s="11" t="str">
        <f>SUBSTITUTE(Table2[[#This Row],[Time_Spent (hrs)]],"mins","")</f>
        <v>2</v>
      </c>
      <c r="AB1147" s="41" t="str">
        <f t="shared" si="292"/>
        <v>2</v>
      </c>
    </row>
    <row r="1148" spans="1:28" ht="22.2" customHeight="1" x14ac:dyDescent="0.25">
      <c r="A1148" s="11" t="s">
        <v>2706</v>
      </c>
      <c r="B1148" s="11" t="s">
        <v>3960</v>
      </c>
      <c r="C1148" s="11" t="s">
        <v>87</v>
      </c>
      <c r="D1148" s="11" t="s">
        <v>69</v>
      </c>
      <c r="E1148" s="11" t="s">
        <v>23</v>
      </c>
      <c r="F1148" s="12">
        <f>32</f>
        <v>32</v>
      </c>
      <c r="G1148" s="13">
        <v>44778</v>
      </c>
      <c r="H1148" s="11" t="s">
        <v>46</v>
      </c>
      <c r="I1148" s="11" t="s">
        <v>47</v>
      </c>
      <c r="J1148" s="14">
        <v>0.06</v>
      </c>
      <c r="K1148" s="11" t="s">
        <v>38</v>
      </c>
      <c r="L1148" s="11" t="s">
        <v>33</v>
      </c>
      <c r="M1148" s="11">
        <v>1</v>
      </c>
      <c r="N1148" s="15">
        <v>44689</v>
      </c>
      <c r="O1148" s="16" t="s">
        <v>4944</v>
      </c>
      <c r="P1148" s="16"/>
      <c r="Q1148" s="16"/>
      <c r="R1148" s="16"/>
      <c r="S1148" s="16"/>
      <c r="T1148" s="16"/>
      <c r="U1148" s="16"/>
      <c r="V1148" s="16">
        <f>VALUE(SUBSTITUTE(Table2[[#This Row],[Progress (%)]],"%",""))</f>
        <v>0.06</v>
      </c>
      <c r="W1148" s="28">
        <f>IF(Table2[[#This Row],[Progress]]&lt;1,Table2[[#This Row],[Progress]]*100,Table2[[#This Row],[Progress]])</f>
        <v>6</v>
      </c>
      <c r="X1148" s="28" t="str">
        <f>Table2[[#This Row],[Column8]]&amp;"%"</f>
        <v>6%</v>
      </c>
      <c r="Y1148" s="16">
        <f t="shared" si="275"/>
        <v>2</v>
      </c>
      <c r="Z114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48" s="11" t="str">
        <f>SUBSTITUTE(Table2[[#This Row],[Time_Spent (hrs)]],"hour","")</f>
        <v xml:space="preserve">1 </v>
      </c>
      <c r="AB1148" s="41" t="str">
        <f t="shared" si="292"/>
        <v xml:space="preserve">1 </v>
      </c>
    </row>
    <row r="1149" spans="1:28" ht="22.2" customHeight="1" x14ac:dyDescent="0.25">
      <c r="A1149" s="11" t="s">
        <v>2707</v>
      </c>
      <c r="B1149" s="11" t="s">
        <v>3961</v>
      </c>
      <c r="C1149" s="11" t="s">
        <v>2708</v>
      </c>
      <c r="D1149" s="11" t="s">
        <v>16</v>
      </c>
      <c r="E1149" s="11" t="s">
        <v>23</v>
      </c>
      <c r="F1149" s="12">
        <v>37</v>
      </c>
      <c r="G1149" s="13" t="s">
        <v>2709</v>
      </c>
      <c r="H1149" s="11" t="s">
        <v>57</v>
      </c>
      <c r="I1149" s="11" t="s">
        <v>32</v>
      </c>
      <c r="J1149" s="14">
        <v>0.39</v>
      </c>
      <c r="K1149" s="11">
        <v>1.5</v>
      </c>
      <c r="L1149" s="11" t="s">
        <v>33</v>
      </c>
      <c r="M1149" s="11">
        <v>3</v>
      </c>
      <c r="N1149" s="15">
        <v>44710</v>
      </c>
      <c r="O1149" s="16" t="s">
        <v>4893</v>
      </c>
      <c r="P1149" s="16"/>
      <c r="Q1149" s="16"/>
      <c r="R1149" s="16"/>
      <c r="S1149" s="16"/>
      <c r="T1149" s="16"/>
      <c r="U1149" s="16"/>
      <c r="V1149" s="16">
        <f>VALUE(SUBSTITUTE(Table2[[#This Row],[Progress (%)]],"%",""))</f>
        <v>0.39</v>
      </c>
      <c r="W1149" s="28">
        <f>IF(Table2[[#This Row],[Progress]]&lt;1,Table2[[#This Row],[Progress]]*100,Table2[[#This Row],[Progress]])</f>
        <v>39</v>
      </c>
      <c r="X1149" s="28" t="str">
        <f>Table2[[#This Row],[Column8]]&amp;"%"</f>
        <v>39%</v>
      </c>
      <c r="Y1149" s="16">
        <f t="shared" si="275"/>
        <v>2</v>
      </c>
      <c r="Z114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49" s="11" t="str">
        <f>SUBSTITUTE(Table2[[#This Row],[Time_Spent (hrs)]],"mins","")</f>
        <v>1.5</v>
      </c>
      <c r="AB1149" s="41" t="str">
        <f t="shared" si="292"/>
        <v>1.5</v>
      </c>
    </row>
    <row r="1150" spans="1:28" ht="22.2" customHeight="1" x14ac:dyDescent="0.25">
      <c r="A1150" s="11" t="s">
        <v>2710</v>
      </c>
      <c r="B1150" s="11" t="s">
        <v>3962</v>
      </c>
      <c r="C1150" s="11" t="s">
        <v>2711</v>
      </c>
      <c r="D1150" s="11" t="s">
        <v>69</v>
      </c>
      <c r="E1150" s="11" t="s">
        <v>41</v>
      </c>
      <c r="F1150" s="18">
        <f>32</f>
        <v>32</v>
      </c>
      <c r="G1150" s="13">
        <v>44875</v>
      </c>
      <c r="H1150" s="11" t="s">
        <v>111</v>
      </c>
      <c r="I1150" s="11" t="s">
        <v>98</v>
      </c>
      <c r="J1150" s="14">
        <v>0.37</v>
      </c>
      <c r="K1150" s="11">
        <v>1.5</v>
      </c>
      <c r="L1150" s="11" t="s">
        <v>27</v>
      </c>
      <c r="M1150" s="11">
        <v>5</v>
      </c>
      <c r="N1150" s="15">
        <v>44845</v>
      </c>
      <c r="O1150" s="16" t="s">
        <v>4984</v>
      </c>
      <c r="P1150" s="16" t="s">
        <v>4786</v>
      </c>
      <c r="Q1150" s="16" t="s">
        <v>4787</v>
      </c>
      <c r="R1150" s="16" t="s">
        <v>4629</v>
      </c>
      <c r="S1150" s="16" t="s">
        <v>4630</v>
      </c>
      <c r="T1150" s="16" t="s">
        <v>4631</v>
      </c>
      <c r="U1150" s="16" t="s">
        <v>4130</v>
      </c>
      <c r="V1150" s="16">
        <f>VALUE(SUBSTITUTE(Table2[[#This Row],[Progress (%)]],"%",""))</f>
        <v>0.37</v>
      </c>
      <c r="W1150" s="28">
        <f>IF(Table2[[#This Row],[Progress]]&lt;1,Table2[[#This Row],[Progress]]*100,Table2[[#This Row],[Progress]])</f>
        <v>37</v>
      </c>
      <c r="X1150" s="28" t="str">
        <f>Table2[[#This Row],[Column8]]&amp;"%"</f>
        <v>37%</v>
      </c>
      <c r="Y1150" s="16">
        <f t="shared" si="275"/>
        <v>8</v>
      </c>
      <c r="Z115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50" s="11" t="str">
        <f>SUBSTITUTE(Table2[[#This Row],[Time_Spent (hrs)]],"mins","")</f>
        <v>1.5</v>
      </c>
      <c r="AB1150" s="41" t="str">
        <f t="shared" si="292"/>
        <v>1.5</v>
      </c>
    </row>
    <row r="1151" spans="1:28" ht="22.2" customHeight="1" x14ac:dyDescent="0.25">
      <c r="A1151" s="11" t="s">
        <v>2712</v>
      </c>
      <c r="B1151" s="11" t="s">
        <v>3963</v>
      </c>
      <c r="C1151" s="11" t="s">
        <v>2713</v>
      </c>
      <c r="D1151" s="11" t="s">
        <v>69</v>
      </c>
      <c r="E1151" s="11" t="s">
        <v>41</v>
      </c>
      <c r="F1151" s="18">
        <f>32</f>
        <v>32</v>
      </c>
      <c r="G1151" s="13">
        <v>44630</v>
      </c>
      <c r="H1151" s="11" t="s">
        <v>97</v>
      </c>
      <c r="I1151" s="11" t="s">
        <v>98</v>
      </c>
      <c r="J1151" s="14">
        <v>0.88</v>
      </c>
      <c r="K1151" s="11" t="s">
        <v>50</v>
      </c>
      <c r="L1151" s="11" t="s">
        <v>27</v>
      </c>
      <c r="M1151" s="11">
        <v>3</v>
      </c>
      <c r="N1151" s="15">
        <v>44837</v>
      </c>
      <c r="O1151" s="16" t="s">
        <v>4602</v>
      </c>
      <c r="P1151" s="16"/>
      <c r="Q1151" s="16"/>
      <c r="R1151" s="16"/>
      <c r="S1151" s="16"/>
      <c r="T1151" s="16"/>
      <c r="U1151" s="16"/>
      <c r="V1151" s="16">
        <f>VALUE(SUBSTITUTE(Table2[[#This Row],[Progress (%)]],"%",""))</f>
        <v>0.88</v>
      </c>
      <c r="W1151" s="28">
        <f>IF(Table2[[#This Row],[Progress]]&lt;1,Table2[[#This Row],[Progress]]*100,Table2[[#This Row],[Progress]])</f>
        <v>88</v>
      </c>
      <c r="X1151" s="28" t="str">
        <f>Table2[[#This Row],[Column8]]&amp;"%"</f>
        <v>88%</v>
      </c>
      <c r="Y1151" s="16">
        <f t="shared" si="275"/>
        <v>2</v>
      </c>
      <c r="Z115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51" s="11" t="str">
        <f>SUBSTITUTE(Table2[[#This Row],[Time_Spent (hrs)]],"minutes","")</f>
        <v xml:space="preserve">120 </v>
      </c>
      <c r="AB1151" s="41">
        <f t="shared" ref="AB1151:AB1154" si="293">AA1151/60</f>
        <v>2</v>
      </c>
    </row>
    <row r="1152" spans="1:28" ht="22.2" customHeight="1" x14ac:dyDescent="0.25">
      <c r="A1152" s="11" t="s">
        <v>2714</v>
      </c>
      <c r="B1152" s="11" t="s">
        <v>3964</v>
      </c>
      <c r="C1152" s="11" t="s">
        <v>2715</v>
      </c>
      <c r="D1152" s="11" t="s">
        <v>16</v>
      </c>
      <c r="E1152" s="11" t="s">
        <v>64</v>
      </c>
      <c r="F1152" s="18">
        <f>32</f>
        <v>32</v>
      </c>
      <c r="G1152" s="13" t="s">
        <v>2716</v>
      </c>
      <c r="H1152" s="11" t="s">
        <v>42</v>
      </c>
      <c r="I1152" s="11" t="s">
        <v>32</v>
      </c>
      <c r="J1152" s="14">
        <v>0.3</v>
      </c>
      <c r="K1152" s="11" t="s">
        <v>50</v>
      </c>
      <c r="L1152" s="11" t="s">
        <v>33</v>
      </c>
      <c r="M1152" s="11">
        <v>6</v>
      </c>
      <c r="N1152" s="15">
        <v>45154</v>
      </c>
      <c r="O1152" s="16" t="s">
        <v>5105</v>
      </c>
      <c r="P1152" s="16" t="s">
        <v>5106</v>
      </c>
      <c r="Q1152" s="16" t="s">
        <v>5028</v>
      </c>
      <c r="R1152" s="16" t="s">
        <v>4868</v>
      </c>
      <c r="S1152" s="16" t="s">
        <v>4869</v>
      </c>
      <c r="T1152" s="16" t="s">
        <v>4870</v>
      </c>
      <c r="U1152" s="16"/>
      <c r="V1152" s="16">
        <f>VALUE(SUBSTITUTE(Table2[[#This Row],[Progress (%)]],"%",""))</f>
        <v>0.3</v>
      </c>
      <c r="W1152" s="28">
        <f>IF(Table2[[#This Row],[Progress]]&lt;1,Table2[[#This Row],[Progress]]*100,Table2[[#This Row],[Progress]])</f>
        <v>30</v>
      </c>
      <c r="X1152" s="28" t="str">
        <f>Table2[[#This Row],[Column8]]&amp;"%"</f>
        <v>30%</v>
      </c>
      <c r="Y1152" s="16">
        <f t="shared" si="275"/>
        <v>7</v>
      </c>
      <c r="Z115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52" s="11" t="str">
        <f>SUBSTITUTE(Table2[[#This Row],[Time_Spent (hrs)]],"minutes","")</f>
        <v xml:space="preserve">120 </v>
      </c>
      <c r="AB1152" s="41">
        <f t="shared" si="293"/>
        <v>2</v>
      </c>
    </row>
    <row r="1153" spans="1:28" ht="22.2" customHeight="1" x14ac:dyDescent="0.25">
      <c r="A1153" s="11" t="s">
        <v>2717</v>
      </c>
      <c r="B1153" s="11" t="s">
        <v>3965</v>
      </c>
      <c r="C1153" s="11" t="s">
        <v>2718</v>
      </c>
      <c r="D1153" s="11" t="s">
        <v>16</v>
      </c>
      <c r="E1153" s="11" t="s">
        <v>36</v>
      </c>
      <c r="F1153" s="18">
        <f>32</f>
        <v>32</v>
      </c>
      <c r="G1153" s="13">
        <v>45455</v>
      </c>
      <c r="H1153" s="11" t="s">
        <v>18</v>
      </c>
      <c r="I1153" s="11" t="s">
        <v>19</v>
      </c>
      <c r="J1153" s="14">
        <v>0.18</v>
      </c>
      <c r="K1153" s="11">
        <v>45</v>
      </c>
      <c r="L1153" s="11" t="s">
        <v>27</v>
      </c>
      <c r="M1153" s="11">
        <v>1</v>
      </c>
      <c r="N1153" s="19">
        <v>45455</v>
      </c>
      <c r="O1153" s="16"/>
      <c r="P1153" s="16"/>
      <c r="Q1153" s="16"/>
      <c r="R1153" s="16"/>
      <c r="S1153" s="16"/>
      <c r="T1153" s="16"/>
      <c r="U1153" s="16"/>
      <c r="V1153" s="16">
        <f>VALUE(SUBSTITUTE(Table2[[#This Row],[Progress (%)]],"%",""))</f>
        <v>0.18</v>
      </c>
      <c r="W1153" s="28">
        <f>IF(Table2[[#This Row],[Progress]]&lt;1,Table2[[#This Row],[Progress]]*100,Table2[[#This Row],[Progress]])</f>
        <v>18</v>
      </c>
      <c r="X1153" s="28" t="str">
        <f>Table2[[#This Row],[Column8]]&amp;"%"</f>
        <v>18%</v>
      </c>
      <c r="Y1153" s="16">
        <f t="shared" si="275"/>
        <v>1</v>
      </c>
      <c r="Z115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53" s="11" t="str">
        <f>SUBSTITUTE(Table2[[#This Row],[Time_Spent (hrs)]],"mins","")</f>
        <v>45</v>
      </c>
      <c r="AB1153" s="41">
        <f t="shared" si="293"/>
        <v>0.75</v>
      </c>
    </row>
    <row r="1154" spans="1:28" ht="22.2" customHeight="1" x14ac:dyDescent="0.25">
      <c r="A1154" s="11" t="s">
        <v>2719</v>
      </c>
      <c r="B1154" s="11" t="s">
        <v>3966</v>
      </c>
      <c r="C1154" s="11" t="s">
        <v>2720</v>
      </c>
      <c r="D1154" s="11" t="s">
        <v>69</v>
      </c>
      <c r="E1154" s="11" t="s">
        <v>64</v>
      </c>
      <c r="F1154" s="12">
        <f>32</f>
        <v>32</v>
      </c>
      <c r="G1154" s="13" t="s">
        <v>255</v>
      </c>
      <c r="H1154" s="11" t="s">
        <v>97</v>
      </c>
      <c r="I1154" s="11" t="s">
        <v>98</v>
      </c>
      <c r="J1154" s="14">
        <v>0.82</v>
      </c>
      <c r="K1154" s="11" t="s">
        <v>50</v>
      </c>
      <c r="L1154" s="11" t="s">
        <v>33</v>
      </c>
      <c r="M1154" s="17"/>
      <c r="N1154" s="15">
        <v>45008</v>
      </c>
      <c r="O1154" s="16" t="s">
        <v>4052</v>
      </c>
      <c r="P1154" s="16" t="s">
        <v>4053</v>
      </c>
      <c r="Q1154" s="16" t="s">
        <v>4257</v>
      </c>
      <c r="R1154" s="16" t="s">
        <v>4258</v>
      </c>
      <c r="S1154" s="16" t="s">
        <v>4858</v>
      </c>
      <c r="T1154" s="16" t="s">
        <v>4054</v>
      </c>
      <c r="U1154" s="16" t="s">
        <v>4540</v>
      </c>
      <c r="V1154" s="16">
        <f>VALUE(SUBSTITUTE(Table2[[#This Row],[Progress (%)]],"%",""))</f>
        <v>0.82</v>
      </c>
      <c r="W1154" s="28">
        <f>IF(Table2[[#This Row],[Progress]]&lt;1,Table2[[#This Row],[Progress]]*100,Table2[[#This Row],[Progress]])</f>
        <v>82</v>
      </c>
      <c r="X1154" s="28" t="str">
        <f>Table2[[#This Row],[Column8]]&amp;"%"</f>
        <v>82%</v>
      </c>
      <c r="Y1154" s="16">
        <f t="shared" ref="Y1154:Y1201" si="294">COUNTA(N1154:U1154)</f>
        <v>8</v>
      </c>
      <c r="Z115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54" s="11" t="str">
        <f>SUBSTITUTE(Table2[[#This Row],[Time_Spent (hrs)]],"minutes","")</f>
        <v xml:space="preserve">120 </v>
      </c>
      <c r="AB1154" s="41">
        <f t="shared" si="293"/>
        <v>2</v>
      </c>
    </row>
    <row r="1155" spans="1:28" ht="22.2" customHeight="1" x14ac:dyDescent="0.25">
      <c r="A1155" s="11" t="s">
        <v>2721</v>
      </c>
      <c r="B1155" s="11" t="s">
        <v>3967</v>
      </c>
      <c r="C1155" s="11" t="s">
        <v>2722</v>
      </c>
      <c r="D1155" s="11" t="s">
        <v>69</v>
      </c>
      <c r="E1155" s="11" t="s">
        <v>23</v>
      </c>
      <c r="F1155" s="12">
        <v>32</v>
      </c>
      <c r="G1155" s="13">
        <v>45058</v>
      </c>
      <c r="H1155" s="11" t="s">
        <v>104</v>
      </c>
      <c r="I1155" s="11" t="s">
        <v>47</v>
      </c>
      <c r="J1155" s="14">
        <v>0.32</v>
      </c>
      <c r="K1155" s="11">
        <v>1.5</v>
      </c>
      <c r="L1155" s="11" t="s">
        <v>33</v>
      </c>
      <c r="M1155" s="11">
        <v>4</v>
      </c>
      <c r="N1155" s="15">
        <v>45265</v>
      </c>
      <c r="O1155" s="16" t="s">
        <v>4728</v>
      </c>
      <c r="P1155" s="16" t="s">
        <v>5045</v>
      </c>
      <c r="Q1155" s="16" t="s">
        <v>5046</v>
      </c>
      <c r="R1155" s="16" t="s">
        <v>4913</v>
      </c>
      <c r="S1155" s="16" t="s">
        <v>4485</v>
      </c>
      <c r="T1155" s="16"/>
      <c r="U1155" s="16"/>
      <c r="V1155" s="16">
        <f>VALUE(SUBSTITUTE(Table2[[#This Row],[Progress (%)]],"%",""))</f>
        <v>0.32</v>
      </c>
      <c r="W1155" s="28">
        <f>IF(Table2[[#This Row],[Progress]]&lt;1,Table2[[#This Row],[Progress]]*100,Table2[[#This Row],[Progress]])</f>
        <v>32</v>
      </c>
      <c r="X1155" s="28" t="str">
        <f>Table2[[#This Row],[Column8]]&amp;"%"</f>
        <v>32%</v>
      </c>
      <c r="Y1155" s="16">
        <f t="shared" si="294"/>
        <v>6</v>
      </c>
      <c r="Z115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55" s="11" t="str">
        <f>SUBSTITUTE(Table2[[#This Row],[Time_Spent (hrs)]],"mins","")</f>
        <v>1.5</v>
      </c>
      <c r="AB1155" s="41" t="str">
        <f>AA1155</f>
        <v>1.5</v>
      </c>
    </row>
    <row r="1156" spans="1:28" ht="22.2" customHeight="1" x14ac:dyDescent="0.25">
      <c r="A1156" s="11" t="s">
        <v>2723</v>
      </c>
      <c r="B1156" s="11" t="s">
        <v>3968</v>
      </c>
      <c r="C1156" s="11" t="s">
        <v>2724</v>
      </c>
      <c r="D1156" s="11" t="s">
        <v>69</v>
      </c>
      <c r="E1156" s="11" t="s">
        <v>56</v>
      </c>
      <c r="F1156" s="18">
        <f>32</f>
        <v>32</v>
      </c>
      <c r="G1156" s="13">
        <v>44569</v>
      </c>
      <c r="H1156" s="11" t="s">
        <v>79</v>
      </c>
      <c r="I1156" s="11" t="s">
        <v>47</v>
      </c>
      <c r="J1156" s="14">
        <v>0.23</v>
      </c>
      <c r="K1156" s="11">
        <v>45</v>
      </c>
      <c r="L1156" s="11" t="s">
        <v>27</v>
      </c>
      <c r="M1156" s="11">
        <v>1</v>
      </c>
      <c r="N1156" s="15">
        <v>44774</v>
      </c>
      <c r="O1156" s="16" t="s">
        <v>4191</v>
      </c>
      <c r="P1156" s="16" t="s">
        <v>4192</v>
      </c>
      <c r="Q1156" s="16" t="s">
        <v>4193</v>
      </c>
      <c r="R1156" s="16" t="s">
        <v>4194</v>
      </c>
      <c r="S1156" s="16" t="s">
        <v>4017</v>
      </c>
      <c r="T1156" s="16"/>
      <c r="U1156" s="16"/>
      <c r="V1156" s="16">
        <f>VALUE(SUBSTITUTE(Table2[[#This Row],[Progress (%)]],"%",""))</f>
        <v>0.23</v>
      </c>
      <c r="W1156" s="28">
        <f>IF(Table2[[#This Row],[Progress]]&lt;1,Table2[[#This Row],[Progress]]*100,Table2[[#This Row],[Progress]])</f>
        <v>23</v>
      </c>
      <c r="X1156" s="28" t="str">
        <f>Table2[[#This Row],[Column8]]&amp;"%"</f>
        <v>23%</v>
      </c>
      <c r="Y1156" s="16">
        <f t="shared" si="294"/>
        <v>6</v>
      </c>
      <c r="Z115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56" s="11" t="str">
        <f>SUBSTITUTE(Table2[[#This Row],[Time_Spent (hrs)]],"mins","")</f>
        <v>45</v>
      </c>
      <c r="AB1156" s="41">
        <f t="shared" ref="AB1156:AB1157" si="295">AA1156/60</f>
        <v>0.75</v>
      </c>
    </row>
    <row r="1157" spans="1:28" ht="22.2" customHeight="1" x14ac:dyDescent="0.25">
      <c r="A1157" s="11" t="s">
        <v>2725</v>
      </c>
      <c r="B1157" s="11" t="s">
        <v>3969</v>
      </c>
      <c r="C1157" s="11" t="s">
        <v>2726</v>
      </c>
      <c r="D1157" s="11" t="s">
        <v>69</v>
      </c>
      <c r="E1157" s="11" t="s">
        <v>23</v>
      </c>
      <c r="F1157" s="12">
        <v>42</v>
      </c>
      <c r="G1157" s="13" t="s">
        <v>1054</v>
      </c>
      <c r="H1157" s="11" t="s">
        <v>156</v>
      </c>
      <c r="I1157" s="11" t="s">
        <v>98</v>
      </c>
      <c r="J1157" s="14">
        <v>0.63</v>
      </c>
      <c r="K1157" s="11" t="s">
        <v>20</v>
      </c>
      <c r="L1157" s="11" t="s">
        <v>33</v>
      </c>
      <c r="M1157" s="11">
        <v>3</v>
      </c>
      <c r="N1157" s="15">
        <v>45129</v>
      </c>
      <c r="O1157" s="16" t="s">
        <v>5074</v>
      </c>
      <c r="P1157" s="16" t="s">
        <v>5075</v>
      </c>
      <c r="Q1157" s="16"/>
      <c r="R1157" s="16"/>
      <c r="S1157" s="16"/>
      <c r="T1157" s="16"/>
      <c r="U1157" s="16"/>
      <c r="V1157" s="16">
        <f>VALUE(SUBSTITUTE(Table2[[#This Row],[Progress (%)]],"%",""))</f>
        <v>0.63</v>
      </c>
      <c r="W1157" s="28">
        <f>IF(Table2[[#This Row],[Progress]]&lt;1,Table2[[#This Row],[Progress]]*100,Table2[[#This Row],[Progress]])</f>
        <v>63</v>
      </c>
      <c r="X1157" s="28" t="str">
        <f>Table2[[#This Row],[Column8]]&amp;"%"</f>
        <v>63%</v>
      </c>
      <c r="Y1157" s="16">
        <f t="shared" si="294"/>
        <v>3</v>
      </c>
      <c r="Z115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157" s="11" t="str">
        <f>SUBSTITUTE(Table2[[#This Row],[Time_Spent (hrs)]],"mins","")</f>
        <v xml:space="preserve">90 </v>
      </c>
      <c r="AB1157" s="41">
        <f t="shared" si="295"/>
        <v>1.5</v>
      </c>
    </row>
    <row r="1158" spans="1:28" ht="22.2" customHeight="1" x14ac:dyDescent="0.25">
      <c r="A1158" s="11" t="s">
        <v>2727</v>
      </c>
      <c r="B1158" s="11" t="s">
        <v>3970</v>
      </c>
      <c r="C1158" s="11" t="s">
        <v>2728</v>
      </c>
      <c r="D1158" s="11" t="s">
        <v>16</v>
      </c>
      <c r="E1158" s="11" t="s">
        <v>41</v>
      </c>
      <c r="F1158" s="12">
        <f>32</f>
        <v>32</v>
      </c>
      <c r="G1158" s="13" t="s">
        <v>1873</v>
      </c>
      <c r="H1158" s="11" t="s">
        <v>57</v>
      </c>
      <c r="I1158" s="11" t="s">
        <v>32</v>
      </c>
      <c r="J1158" s="14">
        <v>0.61</v>
      </c>
      <c r="K1158" s="11">
        <v>2</v>
      </c>
      <c r="L1158" s="11" t="s">
        <v>33</v>
      </c>
      <c r="M1158" s="11">
        <v>6</v>
      </c>
      <c r="N1158" s="15">
        <v>45738</v>
      </c>
      <c r="O1158" s="16" t="s">
        <v>4582</v>
      </c>
      <c r="P1158" s="16" t="s">
        <v>4583</v>
      </c>
      <c r="Q1158" s="16" t="s">
        <v>4584</v>
      </c>
      <c r="R1158" s="16" t="s">
        <v>4585</v>
      </c>
      <c r="S1158" s="16" t="s">
        <v>4613</v>
      </c>
      <c r="T1158" s="16"/>
      <c r="U1158" s="16"/>
      <c r="V1158" s="16">
        <f>VALUE(SUBSTITUTE(Table2[[#This Row],[Progress (%)]],"%",""))</f>
        <v>0.61</v>
      </c>
      <c r="W1158" s="28">
        <f>IF(Table2[[#This Row],[Progress]]&lt;1,Table2[[#This Row],[Progress]]*100,Table2[[#This Row],[Progress]])</f>
        <v>61</v>
      </c>
      <c r="X1158" s="28" t="str">
        <f>Table2[[#This Row],[Column8]]&amp;"%"</f>
        <v>61%</v>
      </c>
      <c r="Y1158" s="16">
        <f t="shared" si="294"/>
        <v>6</v>
      </c>
      <c r="Z115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58" s="11" t="str">
        <f>SUBSTITUTE(Table2[[#This Row],[Time_Spent (hrs)]],"mins","")</f>
        <v>2</v>
      </c>
      <c r="AB1158" s="41" t="str">
        <f>AA1158</f>
        <v>2</v>
      </c>
    </row>
    <row r="1159" spans="1:28" ht="22.2" customHeight="1" x14ac:dyDescent="0.25">
      <c r="A1159" s="11" t="s">
        <v>2729</v>
      </c>
      <c r="B1159" s="11" t="s">
        <v>3971</v>
      </c>
      <c r="C1159" s="11" t="s">
        <v>2730</v>
      </c>
      <c r="D1159" s="11" t="s">
        <v>69</v>
      </c>
      <c r="E1159" s="11" t="s">
        <v>41</v>
      </c>
      <c r="F1159" s="12">
        <f>32</f>
        <v>32</v>
      </c>
      <c r="G1159" s="13" t="s">
        <v>618</v>
      </c>
      <c r="H1159" s="11" t="s">
        <v>53</v>
      </c>
      <c r="I1159" s="11" t="s">
        <v>26</v>
      </c>
      <c r="J1159" s="14">
        <v>0.78</v>
      </c>
      <c r="K1159" s="11">
        <v>45</v>
      </c>
      <c r="L1159" s="11" t="s">
        <v>27</v>
      </c>
      <c r="M1159" s="11">
        <v>5</v>
      </c>
      <c r="N1159" s="15">
        <v>45461</v>
      </c>
      <c r="O1159" s="16" t="s">
        <v>4559</v>
      </c>
      <c r="P1159" s="16" t="s">
        <v>4560</v>
      </c>
      <c r="Q1159" s="16" t="s">
        <v>4561</v>
      </c>
      <c r="R1159" s="16" t="s">
        <v>5066</v>
      </c>
      <c r="S1159" s="16" t="s">
        <v>5067</v>
      </c>
      <c r="T1159" s="16" t="s">
        <v>4725</v>
      </c>
      <c r="U1159" s="16"/>
      <c r="V1159" s="16">
        <f>VALUE(SUBSTITUTE(Table2[[#This Row],[Progress (%)]],"%",""))</f>
        <v>0.78</v>
      </c>
      <c r="W1159" s="28">
        <f>IF(Table2[[#This Row],[Progress]]&lt;1,Table2[[#This Row],[Progress]]*100,Table2[[#This Row],[Progress]])</f>
        <v>78</v>
      </c>
      <c r="X1159" s="28" t="str">
        <f>Table2[[#This Row],[Column8]]&amp;"%"</f>
        <v>78%</v>
      </c>
      <c r="Y1159" s="16">
        <f t="shared" si="294"/>
        <v>7</v>
      </c>
      <c r="Z115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59" s="11" t="str">
        <f>SUBSTITUTE(Table2[[#This Row],[Time_Spent (hrs)]],"mins","")</f>
        <v>45</v>
      </c>
      <c r="AB1159" s="41">
        <f>AA1159/60</f>
        <v>0.75</v>
      </c>
    </row>
    <row r="1160" spans="1:28" ht="22.2" customHeight="1" x14ac:dyDescent="0.25">
      <c r="A1160" s="11" t="s">
        <v>2731</v>
      </c>
      <c r="B1160" s="11" t="s">
        <v>3972</v>
      </c>
      <c r="C1160" s="11" t="s">
        <v>2732</v>
      </c>
      <c r="D1160" s="11" t="s">
        <v>69</v>
      </c>
      <c r="E1160" s="11" t="s">
        <v>41</v>
      </c>
      <c r="F1160" s="12">
        <f>32</f>
        <v>32</v>
      </c>
      <c r="G1160" s="13" t="s">
        <v>2011</v>
      </c>
      <c r="H1160" s="11" t="s">
        <v>104</v>
      </c>
      <c r="I1160" s="11" t="s">
        <v>47</v>
      </c>
      <c r="J1160" s="14">
        <v>0.75</v>
      </c>
      <c r="K1160" s="11">
        <v>2</v>
      </c>
      <c r="L1160" s="11" t="s">
        <v>27</v>
      </c>
      <c r="M1160" s="17"/>
      <c r="N1160" s="15">
        <v>45462</v>
      </c>
      <c r="O1160" s="16" t="s">
        <v>5051</v>
      </c>
      <c r="P1160" s="16" t="s">
        <v>5052</v>
      </c>
      <c r="Q1160" s="16" t="s">
        <v>5034</v>
      </c>
      <c r="R1160" s="16" t="s">
        <v>4867</v>
      </c>
      <c r="S1160" s="16"/>
      <c r="T1160" s="16"/>
      <c r="U1160" s="16"/>
      <c r="V1160" s="16">
        <f>VALUE(SUBSTITUTE(Table2[[#This Row],[Progress (%)]],"%",""))</f>
        <v>0.75</v>
      </c>
      <c r="W1160" s="28">
        <f>IF(Table2[[#This Row],[Progress]]&lt;1,Table2[[#This Row],[Progress]]*100,Table2[[#This Row],[Progress]])</f>
        <v>75</v>
      </c>
      <c r="X1160" s="28" t="str">
        <f>Table2[[#This Row],[Column8]]&amp;"%"</f>
        <v>75%</v>
      </c>
      <c r="Y1160" s="16">
        <f t="shared" si="294"/>
        <v>5</v>
      </c>
      <c r="Z116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60" s="11" t="str">
        <f>SUBSTITUTE(Table2[[#This Row],[Time_Spent (hrs)]],"mins","")</f>
        <v>2</v>
      </c>
      <c r="AB1160" s="41" t="str">
        <f t="shared" ref="AB1160:AB1161" si="296">AA1160</f>
        <v>2</v>
      </c>
    </row>
    <row r="1161" spans="1:28" ht="22.2" customHeight="1" x14ac:dyDescent="0.25">
      <c r="A1161" s="11" t="s">
        <v>2733</v>
      </c>
      <c r="B1161" s="11" t="s">
        <v>3973</v>
      </c>
      <c r="C1161" s="11" t="s">
        <v>2734</v>
      </c>
      <c r="D1161" s="11" t="s">
        <v>69</v>
      </c>
      <c r="E1161" s="11" t="s">
        <v>56</v>
      </c>
      <c r="F1161" s="12">
        <v>26</v>
      </c>
      <c r="G1161" s="13">
        <v>44722</v>
      </c>
      <c r="H1161" s="11" t="s">
        <v>66</v>
      </c>
      <c r="I1161" s="11" t="s">
        <v>26</v>
      </c>
      <c r="J1161" s="14">
        <v>0.83</v>
      </c>
      <c r="K1161" s="11">
        <v>2</v>
      </c>
      <c r="L1161" s="11" t="s">
        <v>27</v>
      </c>
      <c r="M1161" s="11">
        <v>6</v>
      </c>
      <c r="N1161" s="15">
        <v>44840</v>
      </c>
      <c r="O1161" s="16" t="s">
        <v>4115</v>
      </c>
      <c r="P1161" s="16" t="s">
        <v>4116</v>
      </c>
      <c r="Q1161" s="16" t="s">
        <v>4413</v>
      </c>
      <c r="R1161" s="16" t="s">
        <v>4414</v>
      </c>
      <c r="S1161" s="16" t="s">
        <v>4415</v>
      </c>
      <c r="T1161" s="16" t="s">
        <v>4775</v>
      </c>
      <c r="U1161" s="16" t="s">
        <v>5015</v>
      </c>
      <c r="V1161" s="16">
        <f>VALUE(SUBSTITUTE(Table2[[#This Row],[Progress (%)]],"%",""))</f>
        <v>0.83</v>
      </c>
      <c r="W1161" s="28">
        <f>IF(Table2[[#This Row],[Progress]]&lt;1,Table2[[#This Row],[Progress]]*100,Table2[[#This Row],[Progress]])</f>
        <v>83</v>
      </c>
      <c r="X1161" s="28" t="str">
        <f>Table2[[#This Row],[Column8]]&amp;"%"</f>
        <v>83%</v>
      </c>
      <c r="Y1161" s="16">
        <f t="shared" si="294"/>
        <v>8</v>
      </c>
      <c r="Z116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161" s="11" t="str">
        <f>SUBSTITUTE(Table2[[#This Row],[Time_Spent (hrs)]],"mins","")</f>
        <v>2</v>
      </c>
      <c r="AB1161" s="41" t="str">
        <f t="shared" si="296"/>
        <v>2</v>
      </c>
    </row>
    <row r="1162" spans="1:28" ht="22.2" customHeight="1" x14ac:dyDescent="0.25">
      <c r="A1162" s="11" t="s">
        <v>2735</v>
      </c>
      <c r="B1162" s="11" t="s">
        <v>3974</v>
      </c>
      <c r="C1162" s="11" t="s">
        <v>2736</v>
      </c>
      <c r="D1162" s="11" t="s">
        <v>69</v>
      </c>
      <c r="E1162" s="11" t="s">
        <v>23</v>
      </c>
      <c r="F1162" s="12">
        <f>32</f>
        <v>32</v>
      </c>
      <c r="G1162" s="13" t="s">
        <v>2476</v>
      </c>
      <c r="H1162" s="11" t="s">
        <v>111</v>
      </c>
      <c r="I1162" s="11" t="s">
        <v>98</v>
      </c>
      <c r="J1162" s="14">
        <v>0.06</v>
      </c>
      <c r="K1162" s="11" t="s">
        <v>50</v>
      </c>
      <c r="L1162" s="11" t="s">
        <v>33</v>
      </c>
      <c r="M1162" s="11">
        <v>1</v>
      </c>
      <c r="N1162" s="15">
        <v>45039</v>
      </c>
      <c r="O1162" s="16" t="s">
        <v>4470</v>
      </c>
      <c r="P1162" s="16" t="s">
        <v>4471</v>
      </c>
      <c r="Q1162" s="16" t="s">
        <v>4472</v>
      </c>
      <c r="R1162" s="16"/>
      <c r="S1162" s="16"/>
      <c r="T1162" s="16"/>
      <c r="U1162" s="16"/>
      <c r="V1162" s="16">
        <f>VALUE(SUBSTITUTE(Table2[[#This Row],[Progress (%)]],"%",""))</f>
        <v>0.06</v>
      </c>
      <c r="W1162" s="28">
        <f>IF(Table2[[#This Row],[Progress]]&lt;1,Table2[[#This Row],[Progress]]*100,Table2[[#This Row],[Progress]])</f>
        <v>6</v>
      </c>
      <c r="X1162" s="28" t="str">
        <f>Table2[[#This Row],[Column8]]&amp;"%"</f>
        <v>6%</v>
      </c>
      <c r="Y1162" s="16">
        <f t="shared" si="294"/>
        <v>4</v>
      </c>
      <c r="Z116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62" s="11" t="str">
        <f>SUBSTITUTE(Table2[[#This Row],[Time_Spent (hrs)]],"minutes","")</f>
        <v xml:space="preserve">120 </v>
      </c>
      <c r="AB1162" s="41">
        <f t="shared" ref="AB1162:AB1163" si="297">AA1162/60</f>
        <v>2</v>
      </c>
    </row>
    <row r="1163" spans="1:28" ht="22.2" customHeight="1" x14ac:dyDescent="0.25">
      <c r="A1163" s="11" t="s">
        <v>2737</v>
      </c>
      <c r="B1163" s="11" t="s">
        <v>3975</v>
      </c>
      <c r="C1163" s="11" t="s">
        <v>2738</v>
      </c>
      <c r="D1163" s="11" t="s">
        <v>16</v>
      </c>
      <c r="E1163" s="11" t="s">
        <v>64</v>
      </c>
      <c r="F1163" s="12">
        <f>32</f>
        <v>32</v>
      </c>
      <c r="G1163" s="13">
        <v>45150</v>
      </c>
      <c r="H1163" s="11" t="s">
        <v>57</v>
      </c>
      <c r="I1163" s="11" t="s">
        <v>32</v>
      </c>
      <c r="J1163" s="14">
        <v>0.27</v>
      </c>
      <c r="K1163" s="11" t="s">
        <v>50</v>
      </c>
      <c r="L1163" s="11" t="s">
        <v>33</v>
      </c>
      <c r="M1163" s="11">
        <v>5</v>
      </c>
      <c r="N1163" s="19">
        <v>45150</v>
      </c>
      <c r="O1163" s="16"/>
      <c r="P1163" s="16"/>
      <c r="Q1163" s="16"/>
      <c r="R1163" s="16"/>
      <c r="S1163" s="16"/>
      <c r="T1163" s="16"/>
      <c r="U1163" s="16"/>
      <c r="V1163" s="16">
        <f>VALUE(SUBSTITUTE(Table2[[#This Row],[Progress (%)]],"%",""))</f>
        <v>0.27</v>
      </c>
      <c r="W1163" s="28">
        <f>IF(Table2[[#This Row],[Progress]]&lt;1,Table2[[#This Row],[Progress]]*100,Table2[[#This Row],[Progress]])</f>
        <v>27</v>
      </c>
      <c r="X1163" s="28" t="str">
        <f>Table2[[#This Row],[Column8]]&amp;"%"</f>
        <v>27%</v>
      </c>
      <c r="Y1163" s="16">
        <f t="shared" si="294"/>
        <v>1</v>
      </c>
      <c r="Z116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63" s="11" t="str">
        <f>SUBSTITUTE(Table2[[#This Row],[Time_Spent (hrs)]],"minutes","")</f>
        <v xml:space="preserve">120 </v>
      </c>
      <c r="AB1163" s="41">
        <f t="shared" si="297"/>
        <v>2</v>
      </c>
    </row>
    <row r="1164" spans="1:28" ht="22.2" customHeight="1" x14ac:dyDescent="0.25">
      <c r="A1164" s="11" t="s">
        <v>2739</v>
      </c>
      <c r="B1164" s="11" t="s">
        <v>3027</v>
      </c>
      <c r="C1164" s="11" t="s">
        <v>2740</v>
      </c>
      <c r="D1164" s="11" t="s">
        <v>69</v>
      </c>
      <c r="E1164" s="11" t="s">
        <v>56</v>
      </c>
      <c r="F1164" s="12">
        <f>32</f>
        <v>32</v>
      </c>
      <c r="G1164" s="13">
        <v>45485</v>
      </c>
      <c r="H1164" s="11" t="s">
        <v>25</v>
      </c>
      <c r="I1164" s="11" t="s">
        <v>26</v>
      </c>
      <c r="J1164" s="14">
        <v>0.1</v>
      </c>
      <c r="K1164" s="11">
        <v>1.5</v>
      </c>
      <c r="L1164" s="11" t="s">
        <v>33</v>
      </c>
      <c r="M1164" s="11">
        <v>3</v>
      </c>
      <c r="N1164" s="15">
        <v>45633</v>
      </c>
      <c r="O1164" s="16" t="s">
        <v>4521</v>
      </c>
      <c r="P1164" s="16" t="s">
        <v>4522</v>
      </c>
      <c r="Q1164" s="16" t="s">
        <v>4523</v>
      </c>
      <c r="R1164" s="16"/>
      <c r="S1164" s="16"/>
      <c r="T1164" s="16"/>
      <c r="U1164" s="16"/>
      <c r="V1164" s="16">
        <f>VALUE(SUBSTITUTE(Table2[[#This Row],[Progress (%)]],"%",""))</f>
        <v>0.1</v>
      </c>
      <c r="W1164" s="28">
        <f>IF(Table2[[#This Row],[Progress]]&lt;1,Table2[[#This Row],[Progress]]*100,Table2[[#This Row],[Progress]])</f>
        <v>10</v>
      </c>
      <c r="X1164" s="28" t="str">
        <f>Table2[[#This Row],[Column8]]&amp;"%"</f>
        <v>10%</v>
      </c>
      <c r="Y1164" s="16">
        <f t="shared" si="294"/>
        <v>4</v>
      </c>
      <c r="Z116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64" s="11" t="str">
        <f>SUBSTITUTE(Table2[[#This Row],[Time_Spent (hrs)]],"mins","")</f>
        <v>1.5</v>
      </c>
      <c r="AB1164" s="41" t="str">
        <f>AA1164</f>
        <v>1.5</v>
      </c>
    </row>
    <row r="1165" spans="1:28" ht="22.2" customHeight="1" x14ac:dyDescent="0.25">
      <c r="A1165" s="11" t="s">
        <v>2741</v>
      </c>
      <c r="B1165" s="11" t="s">
        <v>3976</v>
      </c>
      <c r="C1165" s="11" t="s">
        <v>2742</v>
      </c>
      <c r="D1165" s="11" t="s">
        <v>69</v>
      </c>
      <c r="E1165" s="11" t="s">
        <v>36</v>
      </c>
      <c r="F1165" s="12">
        <f>32</f>
        <v>32</v>
      </c>
      <c r="G1165" s="13" t="s">
        <v>2743</v>
      </c>
      <c r="H1165" s="11" t="s">
        <v>57</v>
      </c>
      <c r="I1165" s="11" t="s">
        <v>32</v>
      </c>
      <c r="J1165" s="14">
        <v>0.54</v>
      </c>
      <c r="K1165" s="11" t="s">
        <v>50</v>
      </c>
      <c r="L1165" s="11" t="s">
        <v>27</v>
      </c>
      <c r="M1165" s="11">
        <v>2</v>
      </c>
      <c r="N1165" s="15">
        <v>44824</v>
      </c>
      <c r="O1165" s="16" t="s">
        <v>4906</v>
      </c>
      <c r="P1165" s="16" t="s">
        <v>4907</v>
      </c>
      <c r="Q1165" s="16" t="s">
        <v>4908</v>
      </c>
      <c r="R1165" s="16" t="s">
        <v>4984</v>
      </c>
      <c r="S1165" s="16"/>
      <c r="T1165" s="16"/>
      <c r="U1165" s="16"/>
      <c r="V1165" s="16">
        <f>VALUE(SUBSTITUTE(Table2[[#This Row],[Progress (%)]],"%",""))</f>
        <v>0.54</v>
      </c>
      <c r="W1165" s="28">
        <f>IF(Table2[[#This Row],[Progress]]&lt;1,Table2[[#This Row],[Progress]]*100,Table2[[#This Row],[Progress]])</f>
        <v>54</v>
      </c>
      <c r="X1165" s="28" t="str">
        <f>Table2[[#This Row],[Column8]]&amp;"%"</f>
        <v>54%</v>
      </c>
      <c r="Y1165" s="16">
        <f t="shared" si="294"/>
        <v>5</v>
      </c>
      <c r="Z116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65" s="11" t="str">
        <f>SUBSTITUTE(Table2[[#This Row],[Time_Spent (hrs)]],"minutes","")</f>
        <v xml:space="preserve">120 </v>
      </c>
      <c r="AB1165" s="41">
        <f>AA1165/60</f>
        <v>2</v>
      </c>
    </row>
    <row r="1166" spans="1:28" ht="22.2" customHeight="1" x14ac:dyDescent="0.25">
      <c r="A1166" s="11" t="s">
        <v>2744</v>
      </c>
      <c r="B1166" s="11" t="s">
        <v>3977</v>
      </c>
      <c r="C1166" s="11" t="s">
        <v>2745</v>
      </c>
      <c r="D1166" s="11" t="s">
        <v>69</v>
      </c>
      <c r="E1166" s="11" t="s">
        <v>41</v>
      </c>
      <c r="F1166" s="18">
        <f>32</f>
        <v>32</v>
      </c>
      <c r="G1166" s="13" t="s">
        <v>324</v>
      </c>
      <c r="H1166" s="11" t="s">
        <v>18</v>
      </c>
      <c r="I1166" s="11" t="s">
        <v>19</v>
      </c>
      <c r="J1166" s="14">
        <v>0.08</v>
      </c>
      <c r="K1166" s="11">
        <v>1.5</v>
      </c>
      <c r="L1166" s="11" t="s">
        <v>27</v>
      </c>
      <c r="M1166" s="11">
        <v>6</v>
      </c>
      <c r="N1166" s="15">
        <v>45099</v>
      </c>
      <c r="O1166" s="16" t="s">
        <v>4308</v>
      </c>
      <c r="P1166" s="16"/>
      <c r="Q1166" s="16"/>
      <c r="R1166" s="16"/>
      <c r="S1166" s="16"/>
      <c r="T1166" s="16"/>
      <c r="U1166" s="16"/>
      <c r="V1166" s="16">
        <f>VALUE(SUBSTITUTE(Table2[[#This Row],[Progress (%)]],"%",""))</f>
        <v>0.08</v>
      </c>
      <c r="W1166" s="28">
        <f>IF(Table2[[#This Row],[Progress]]&lt;1,Table2[[#This Row],[Progress]]*100,Table2[[#This Row],[Progress]])</f>
        <v>8</v>
      </c>
      <c r="X1166" s="28" t="str">
        <f>Table2[[#This Row],[Column8]]&amp;"%"</f>
        <v>8%</v>
      </c>
      <c r="Y1166" s="16">
        <f t="shared" si="294"/>
        <v>2</v>
      </c>
      <c r="Z116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66" s="11" t="str">
        <f>SUBSTITUTE(Table2[[#This Row],[Time_Spent (hrs)]],"mins","")</f>
        <v>1.5</v>
      </c>
      <c r="AB1166" s="41" t="str">
        <f>AA1166</f>
        <v>1.5</v>
      </c>
    </row>
    <row r="1167" spans="1:28" ht="22.2" customHeight="1" x14ac:dyDescent="0.25">
      <c r="A1167" s="11" t="s">
        <v>2746</v>
      </c>
      <c r="B1167" s="11" t="s">
        <v>3978</v>
      </c>
      <c r="C1167" s="11" t="s">
        <v>2747</v>
      </c>
      <c r="D1167" s="11" t="s">
        <v>16</v>
      </c>
      <c r="E1167" s="11" t="s">
        <v>41</v>
      </c>
      <c r="F1167" s="12">
        <v>30</v>
      </c>
      <c r="G1167" s="13" t="s">
        <v>45</v>
      </c>
      <c r="H1167" s="11" t="s">
        <v>53</v>
      </c>
      <c r="I1167" s="11" t="s">
        <v>26</v>
      </c>
      <c r="J1167" s="14">
        <v>0.35</v>
      </c>
      <c r="K1167" s="11" t="s">
        <v>50</v>
      </c>
      <c r="L1167" s="11" t="s">
        <v>27</v>
      </c>
      <c r="M1167" s="11">
        <v>6</v>
      </c>
      <c r="N1167" s="15">
        <v>44999</v>
      </c>
      <c r="O1167" s="16" t="s">
        <v>4029</v>
      </c>
      <c r="P1167" s="16"/>
      <c r="Q1167" s="16"/>
      <c r="R1167" s="16"/>
      <c r="S1167" s="16"/>
      <c r="T1167" s="16"/>
      <c r="U1167" s="16"/>
      <c r="V1167" s="16">
        <f>VALUE(SUBSTITUTE(Table2[[#This Row],[Progress (%)]],"%",""))</f>
        <v>0.35</v>
      </c>
      <c r="W1167" s="28">
        <f>IF(Table2[[#This Row],[Progress]]&lt;1,Table2[[#This Row],[Progress]]*100,Table2[[#This Row],[Progress]])</f>
        <v>35</v>
      </c>
      <c r="X1167" s="28" t="str">
        <f>Table2[[#This Row],[Column8]]&amp;"%"</f>
        <v>35%</v>
      </c>
      <c r="Y1167" s="16">
        <f t="shared" si="294"/>
        <v>2</v>
      </c>
      <c r="Z116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167" s="11" t="str">
        <f>SUBSTITUTE(Table2[[#This Row],[Time_Spent (hrs)]],"minutes","")</f>
        <v xml:space="preserve">120 </v>
      </c>
      <c r="AB1167" s="41">
        <f>AA1167/60</f>
        <v>2</v>
      </c>
    </row>
    <row r="1168" spans="1:28" ht="22.2" customHeight="1" x14ac:dyDescent="0.25">
      <c r="A1168" s="11" t="s">
        <v>2748</v>
      </c>
      <c r="B1168" s="11" t="s">
        <v>3979</v>
      </c>
      <c r="C1168" s="11" t="s">
        <v>2749</v>
      </c>
      <c r="D1168" s="11" t="s">
        <v>16</v>
      </c>
      <c r="E1168" s="11" t="s">
        <v>41</v>
      </c>
      <c r="F1168" s="12">
        <f>32</f>
        <v>32</v>
      </c>
      <c r="G1168" s="13" t="s">
        <v>82</v>
      </c>
      <c r="H1168" s="11" t="s">
        <v>37</v>
      </c>
      <c r="I1168" s="11" t="s">
        <v>19</v>
      </c>
      <c r="J1168" s="14">
        <v>0.43</v>
      </c>
      <c r="K1168" s="11">
        <v>1.5</v>
      </c>
      <c r="L1168" s="11" t="s">
        <v>27</v>
      </c>
      <c r="M1168" s="11">
        <v>2</v>
      </c>
      <c r="N1168" s="15">
        <v>45289</v>
      </c>
      <c r="O1168" s="16" t="s">
        <v>4064</v>
      </c>
      <c r="P1168" s="16"/>
      <c r="Q1168" s="16"/>
      <c r="R1168" s="16"/>
      <c r="S1168" s="16"/>
      <c r="T1168" s="16"/>
      <c r="U1168" s="16"/>
      <c r="V1168" s="16">
        <f>VALUE(SUBSTITUTE(Table2[[#This Row],[Progress (%)]],"%",""))</f>
        <v>0.43</v>
      </c>
      <c r="W1168" s="28">
        <f>IF(Table2[[#This Row],[Progress]]&lt;1,Table2[[#This Row],[Progress]]*100,Table2[[#This Row],[Progress]])</f>
        <v>43</v>
      </c>
      <c r="X1168" s="28" t="str">
        <f>Table2[[#This Row],[Column8]]&amp;"%"</f>
        <v>43%</v>
      </c>
      <c r="Y1168" s="16">
        <f t="shared" si="294"/>
        <v>2</v>
      </c>
      <c r="Z116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68" s="11" t="str">
        <f>SUBSTITUTE(Table2[[#This Row],[Time_Spent (hrs)]],"mins","")</f>
        <v>1.5</v>
      </c>
      <c r="AB1168" s="41" t="str">
        <f>AA1168</f>
        <v>1.5</v>
      </c>
    </row>
    <row r="1169" spans="1:28" ht="22.2" customHeight="1" x14ac:dyDescent="0.25">
      <c r="A1169" s="11" t="s">
        <v>2750</v>
      </c>
      <c r="B1169" s="11" t="s">
        <v>3980</v>
      </c>
      <c r="C1169" s="11" t="s">
        <v>2751</v>
      </c>
      <c r="D1169" s="11" t="s">
        <v>16</v>
      </c>
      <c r="E1169" s="11" t="s">
        <v>56</v>
      </c>
      <c r="F1169" s="12">
        <v>41</v>
      </c>
      <c r="G1169" s="13">
        <v>44813</v>
      </c>
      <c r="H1169" s="11" t="s">
        <v>46</v>
      </c>
      <c r="I1169" s="11" t="s">
        <v>47</v>
      </c>
      <c r="J1169" s="14">
        <v>0.51</v>
      </c>
      <c r="K1169" s="11">
        <v>45</v>
      </c>
      <c r="L1169" s="11" t="s">
        <v>33</v>
      </c>
      <c r="M1169" s="11">
        <v>2</v>
      </c>
      <c r="N1169" s="15">
        <v>44813</v>
      </c>
      <c r="O1169" s="16" t="s">
        <v>4435</v>
      </c>
      <c r="P1169" s="16"/>
      <c r="Q1169" s="16"/>
      <c r="R1169" s="16"/>
      <c r="S1169" s="16"/>
      <c r="T1169" s="16"/>
      <c r="U1169" s="16"/>
      <c r="V1169" s="16">
        <f>VALUE(SUBSTITUTE(Table2[[#This Row],[Progress (%)]],"%",""))</f>
        <v>0.51</v>
      </c>
      <c r="W1169" s="28">
        <f>IF(Table2[[#This Row],[Progress]]&lt;1,Table2[[#This Row],[Progress]]*100,Table2[[#This Row],[Progress]])</f>
        <v>51</v>
      </c>
      <c r="X1169" s="28" t="str">
        <f>Table2[[#This Row],[Column8]]&amp;"%"</f>
        <v>51%</v>
      </c>
      <c r="Y1169" s="16">
        <f t="shared" si="294"/>
        <v>2</v>
      </c>
      <c r="Z116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Senior</v>
      </c>
      <c r="AA1169" s="11" t="str">
        <f>SUBSTITUTE(Table2[[#This Row],[Time_Spent (hrs)]],"mins","")</f>
        <v>45</v>
      </c>
      <c r="AB1169" s="41">
        <f>AA1169/60</f>
        <v>0.75</v>
      </c>
    </row>
    <row r="1170" spans="1:28" ht="22.2" customHeight="1" x14ac:dyDescent="0.25">
      <c r="A1170" s="11" t="s">
        <v>2752</v>
      </c>
      <c r="B1170" s="11" t="s">
        <v>3981</v>
      </c>
      <c r="C1170" s="11" t="s">
        <v>2753</v>
      </c>
      <c r="D1170" s="11" t="s">
        <v>16</v>
      </c>
      <c r="E1170" s="11" t="s">
        <v>23</v>
      </c>
      <c r="F1170" s="18">
        <f>32</f>
        <v>32</v>
      </c>
      <c r="G1170" s="13">
        <v>45540</v>
      </c>
      <c r="H1170" s="11" t="s">
        <v>53</v>
      </c>
      <c r="I1170" s="11" t="s">
        <v>26</v>
      </c>
      <c r="J1170" s="14">
        <v>0.25</v>
      </c>
      <c r="K1170" s="11">
        <v>2</v>
      </c>
      <c r="L1170" s="11" t="s">
        <v>33</v>
      </c>
      <c r="M1170" s="11">
        <v>1</v>
      </c>
      <c r="N1170" s="15">
        <v>45421</v>
      </c>
      <c r="O1170" s="16" t="s">
        <v>4140</v>
      </c>
      <c r="P1170" s="16" t="s">
        <v>4674</v>
      </c>
      <c r="Q1170" s="16" t="s">
        <v>4495</v>
      </c>
      <c r="R1170" s="16" t="s">
        <v>4496</v>
      </c>
      <c r="S1170" s="16" t="s">
        <v>4497</v>
      </c>
      <c r="T1170" s="16" t="s">
        <v>4498</v>
      </c>
      <c r="U1170" s="16"/>
      <c r="V1170" s="16">
        <f>VALUE(SUBSTITUTE(Table2[[#This Row],[Progress (%)]],"%",""))</f>
        <v>0.25</v>
      </c>
      <c r="W1170" s="28">
        <f>IF(Table2[[#This Row],[Progress]]&lt;1,Table2[[#This Row],[Progress]]*100,Table2[[#This Row],[Progress]])</f>
        <v>25</v>
      </c>
      <c r="X1170" s="28" t="str">
        <f>Table2[[#This Row],[Column8]]&amp;"%"</f>
        <v>25%</v>
      </c>
      <c r="Y1170" s="16">
        <f t="shared" si="294"/>
        <v>7</v>
      </c>
      <c r="Z117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70" s="11" t="str">
        <f>SUBSTITUTE(Table2[[#This Row],[Time_Spent (hrs)]],"mins","")</f>
        <v>2</v>
      </c>
      <c r="AB1170" s="41" t="str">
        <f t="shared" ref="AB1170:AB1174" si="298">AA1170</f>
        <v>2</v>
      </c>
    </row>
    <row r="1171" spans="1:28" ht="22.2" customHeight="1" x14ac:dyDescent="0.25">
      <c r="A1171" s="11" t="s">
        <v>2754</v>
      </c>
      <c r="B1171" s="11" t="s">
        <v>3982</v>
      </c>
      <c r="C1171" s="11" t="s">
        <v>2755</v>
      </c>
      <c r="D1171" s="11" t="s">
        <v>69</v>
      </c>
      <c r="E1171" s="11" t="s">
        <v>41</v>
      </c>
      <c r="F1171" s="12">
        <f>32</f>
        <v>32</v>
      </c>
      <c r="G1171" s="13">
        <v>45720</v>
      </c>
      <c r="H1171" s="11" t="s">
        <v>198</v>
      </c>
      <c r="I1171" s="11" t="s">
        <v>19</v>
      </c>
      <c r="J1171" s="14">
        <v>0.12</v>
      </c>
      <c r="K1171" s="11">
        <v>1.5</v>
      </c>
      <c r="L1171" s="11" t="s">
        <v>33</v>
      </c>
      <c r="M1171" s="11">
        <v>5</v>
      </c>
      <c r="N1171" s="15">
        <v>45750</v>
      </c>
      <c r="O1171" s="16" t="s">
        <v>4824</v>
      </c>
      <c r="P1171" s="16" t="s">
        <v>4825</v>
      </c>
      <c r="Q1171" s="16" t="s">
        <v>5104</v>
      </c>
      <c r="R1171" s="16" t="s">
        <v>5107</v>
      </c>
      <c r="S1171" s="16" t="s">
        <v>5108</v>
      </c>
      <c r="T1171" s="16" t="s">
        <v>5109</v>
      </c>
      <c r="U1171" s="16" t="s">
        <v>5110</v>
      </c>
      <c r="V1171" s="16">
        <f>VALUE(SUBSTITUTE(Table2[[#This Row],[Progress (%)]],"%",""))</f>
        <v>0.12</v>
      </c>
      <c r="W1171" s="28">
        <f>IF(Table2[[#This Row],[Progress]]&lt;1,Table2[[#This Row],[Progress]]*100,Table2[[#This Row],[Progress]])</f>
        <v>12</v>
      </c>
      <c r="X1171" s="28" t="str">
        <f>Table2[[#This Row],[Column8]]&amp;"%"</f>
        <v>12%</v>
      </c>
      <c r="Y1171" s="16">
        <f t="shared" si="294"/>
        <v>8</v>
      </c>
      <c r="Z117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71" s="11" t="str">
        <f>SUBSTITUTE(Table2[[#This Row],[Time_Spent (hrs)]],"mins","")</f>
        <v>1.5</v>
      </c>
      <c r="AB1171" s="41" t="str">
        <f t="shared" si="298"/>
        <v>1.5</v>
      </c>
    </row>
    <row r="1172" spans="1:28" ht="22.2" customHeight="1" x14ac:dyDescent="0.25">
      <c r="A1172" s="11" t="s">
        <v>2756</v>
      </c>
      <c r="B1172" s="11" t="s">
        <v>3983</v>
      </c>
      <c r="C1172" s="11" t="s">
        <v>2757</v>
      </c>
      <c r="D1172" s="11" t="s">
        <v>16</v>
      </c>
      <c r="E1172" s="11" t="s">
        <v>23</v>
      </c>
      <c r="F1172" s="12">
        <f>32</f>
        <v>32</v>
      </c>
      <c r="G1172" s="13" t="s">
        <v>2638</v>
      </c>
      <c r="H1172" s="11" t="s">
        <v>31</v>
      </c>
      <c r="I1172" s="11" t="s">
        <v>32</v>
      </c>
      <c r="J1172" s="14">
        <v>0.39</v>
      </c>
      <c r="K1172" s="11" t="s">
        <v>38</v>
      </c>
      <c r="L1172" s="11" t="s">
        <v>33</v>
      </c>
      <c r="M1172" s="11">
        <v>5</v>
      </c>
      <c r="N1172" s="15">
        <v>44695</v>
      </c>
      <c r="O1172" s="16"/>
      <c r="P1172" s="16"/>
      <c r="Q1172" s="16"/>
      <c r="R1172" s="16"/>
      <c r="S1172" s="16"/>
      <c r="T1172" s="16"/>
      <c r="U1172" s="16"/>
      <c r="V1172" s="16">
        <f>VALUE(SUBSTITUTE(Table2[[#This Row],[Progress (%)]],"%",""))</f>
        <v>0.39</v>
      </c>
      <c r="W1172" s="28">
        <f>IF(Table2[[#This Row],[Progress]]&lt;1,Table2[[#This Row],[Progress]]*100,Table2[[#This Row],[Progress]])</f>
        <v>39</v>
      </c>
      <c r="X1172" s="28" t="str">
        <f>Table2[[#This Row],[Column8]]&amp;"%"</f>
        <v>39%</v>
      </c>
      <c r="Y1172" s="16">
        <f t="shared" si="294"/>
        <v>1</v>
      </c>
      <c r="Z117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72" s="11" t="str">
        <f>SUBSTITUTE(Table2[[#This Row],[Time_Spent (hrs)]],"hour","")</f>
        <v xml:space="preserve">1 </v>
      </c>
      <c r="AB1172" s="41" t="str">
        <f t="shared" si="298"/>
        <v xml:space="preserve">1 </v>
      </c>
    </row>
    <row r="1173" spans="1:28" ht="22.2" customHeight="1" x14ac:dyDescent="0.25">
      <c r="A1173" s="11" t="s">
        <v>2758</v>
      </c>
      <c r="B1173" s="11" t="s">
        <v>3984</v>
      </c>
      <c r="C1173" s="11" t="s">
        <v>2759</v>
      </c>
      <c r="D1173" s="11" t="s">
        <v>16</v>
      </c>
      <c r="E1173" s="11" t="s">
        <v>36</v>
      </c>
      <c r="F1173" s="18">
        <f>32</f>
        <v>32</v>
      </c>
      <c r="G1173" s="13" t="s">
        <v>1284</v>
      </c>
      <c r="H1173" s="11" t="s">
        <v>42</v>
      </c>
      <c r="I1173" s="11" t="s">
        <v>32</v>
      </c>
      <c r="J1173" s="14">
        <v>0.52</v>
      </c>
      <c r="K1173" s="11">
        <v>2</v>
      </c>
      <c r="L1173" s="11" t="s">
        <v>27</v>
      </c>
      <c r="M1173" s="11">
        <v>1</v>
      </c>
      <c r="N1173" s="15">
        <v>45316</v>
      </c>
      <c r="O1173" s="16" t="s">
        <v>4588</v>
      </c>
      <c r="P1173" s="16" t="s">
        <v>4589</v>
      </c>
      <c r="Q1173" s="16"/>
      <c r="R1173" s="16"/>
      <c r="S1173" s="16"/>
      <c r="T1173" s="16"/>
      <c r="U1173" s="16"/>
      <c r="V1173" s="16">
        <f>VALUE(SUBSTITUTE(Table2[[#This Row],[Progress (%)]],"%",""))</f>
        <v>0.52</v>
      </c>
      <c r="W1173" s="28">
        <f>IF(Table2[[#This Row],[Progress]]&lt;1,Table2[[#This Row],[Progress]]*100,Table2[[#This Row],[Progress]])</f>
        <v>52</v>
      </c>
      <c r="X1173" s="28" t="str">
        <f>Table2[[#This Row],[Column8]]&amp;"%"</f>
        <v>52%</v>
      </c>
      <c r="Y1173" s="16">
        <f t="shared" si="294"/>
        <v>3</v>
      </c>
      <c r="Z117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73" s="11" t="str">
        <f>SUBSTITUTE(Table2[[#This Row],[Time_Spent (hrs)]],"mins","")</f>
        <v>2</v>
      </c>
      <c r="AB1173" s="41" t="str">
        <f t="shared" si="298"/>
        <v>2</v>
      </c>
    </row>
    <row r="1174" spans="1:28" ht="22.2" customHeight="1" x14ac:dyDescent="0.25">
      <c r="A1174" s="11" t="s">
        <v>2760</v>
      </c>
      <c r="B1174" s="11" t="s">
        <v>3985</v>
      </c>
      <c r="C1174" s="11" t="s">
        <v>2761</v>
      </c>
      <c r="D1174" s="11" t="s">
        <v>16</v>
      </c>
      <c r="E1174" s="11" t="s">
        <v>56</v>
      </c>
      <c r="F1174" s="18">
        <f>32</f>
        <v>32</v>
      </c>
      <c r="G1174" s="13" t="s">
        <v>618</v>
      </c>
      <c r="H1174" s="11" t="s">
        <v>42</v>
      </c>
      <c r="I1174" s="11" t="s">
        <v>32</v>
      </c>
      <c r="J1174" s="14">
        <v>0.17</v>
      </c>
      <c r="K1174" s="11" t="s">
        <v>38</v>
      </c>
      <c r="L1174" s="11" t="s">
        <v>27</v>
      </c>
      <c r="M1174" s="11">
        <v>5</v>
      </c>
      <c r="N1174" s="15">
        <v>45461</v>
      </c>
      <c r="O1174" s="16" t="s">
        <v>4559</v>
      </c>
      <c r="P1174" s="16" t="s">
        <v>4560</v>
      </c>
      <c r="Q1174" s="16"/>
      <c r="R1174" s="16"/>
      <c r="S1174" s="16"/>
      <c r="T1174" s="16"/>
      <c r="U1174" s="16"/>
      <c r="V1174" s="16">
        <f>VALUE(SUBSTITUTE(Table2[[#This Row],[Progress (%)]],"%",""))</f>
        <v>0.17</v>
      </c>
      <c r="W1174" s="28">
        <f>IF(Table2[[#This Row],[Progress]]&lt;1,Table2[[#This Row],[Progress]]*100,Table2[[#This Row],[Progress]])</f>
        <v>17</v>
      </c>
      <c r="X1174" s="28" t="str">
        <f>Table2[[#This Row],[Column8]]&amp;"%"</f>
        <v>17%</v>
      </c>
      <c r="Y1174" s="16">
        <f t="shared" si="294"/>
        <v>3</v>
      </c>
      <c r="Z117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74" s="11" t="str">
        <f>SUBSTITUTE(Table2[[#This Row],[Time_Spent (hrs)]],"hour","")</f>
        <v xml:space="preserve">1 </v>
      </c>
      <c r="AB1174" s="41" t="str">
        <f t="shared" si="298"/>
        <v xml:space="preserve">1 </v>
      </c>
    </row>
    <row r="1175" spans="1:28" ht="22.2" customHeight="1" x14ac:dyDescent="0.25">
      <c r="A1175" s="11" t="s">
        <v>2762</v>
      </c>
      <c r="B1175" s="11" t="s">
        <v>3986</v>
      </c>
      <c r="C1175" s="11" t="s">
        <v>2763</v>
      </c>
      <c r="D1175" s="11" t="s">
        <v>16</v>
      </c>
      <c r="E1175" s="11" t="s">
        <v>23</v>
      </c>
      <c r="F1175" s="12">
        <f>32</f>
        <v>32</v>
      </c>
      <c r="G1175" s="13">
        <v>45568</v>
      </c>
      <c r="H1175" s="11" t="s">
        <v>18</v>
      </c>
      <c r="I1175" s="11" t="s">
        <v>19</v>
      </c>
      <c r="J1175" s="14">
        <v>0.28999999999999998</v>
      </c>
      <c r="K1175" s="11">
        <v>45</v>
      </c>
      <c r="L1175" s="11" t="s">
        <v>27</v>
      </c>
      <c r="M1175" s="11">
        <v>1</v>
      </c>
      <c r="N1175" s="15">
        <v>45361</v>
      </c>
      <c r="O1175" s="16" t="s">
        <v>4882</v>
      </c>
      <c r="P1175" s="16" t="s">
        <v>4389</v>
      </c>
      <c r="Q1175" s="16" t="s">
        <v>4390</v>
      </c>
      <c r="R1175" s="16"/>
      <c r="S1175" s="16"/>
      <c r="T1175" s="16"/>
      <c r="U1175" s="16"/>
      <c r="V1175" s="16">
        <f>VALUE(SUBSTITUTE(Table2[[#This Row],[Progress (%)]],"%",""))</f>
        <v>0.28999999999999998</v>
      </c>
      <c r="W1175" s="28">
        <f>IF(Table2[[#This Row],[Progress]]&lt;1,Table2[[#This Row],[Progress]]*100,Table2[[#This Row],[Progress]])</f>
        <v>28.999999999999996</v>
      </c>
      <c r="X1175" s="28" t="str">
        <f>Table2[[#This Row],[Column8]]&amp;"%"</f>
        <v>29%</v>
      </c>
      <c r="Y1175" s="16">
        <f t="shared" si="294"/>
        <v>4</v>
      </c>
      <c r="Z117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75" s="11" t="str">
        <f>SUBSTITUTE(Table2[[#This Row],[Time_Spent (hrs)]],"mins","")</f>
        <v>45</v>
      </c>
      <c r="AB1175" s="41">
        <f>AA1175/60</f>
        <v>0.75</v>
      </c>
    </row>
    <row r="1176" spans="1:28" ht="22.2" customHeight="1" x14ac:dyDescent="0.25">
      <c r="A1176" s="11" t="s">
        <v>2764</v>
      </c>
      <c r="B1176" s="11" t="s">
        <v>3987</v>
      </c>
      <c r="C1176" s="11" t="s">
        <v>2765</v>
      </c>
      <c r="D1176" s="11" t="s">
        <v>69</v>
      </c>
      <c r="E1176" s="11" t="s">
        <v>41</v>
      </c>
      <c r="F1176" s="12">
        <v>20</v>
      </c>
      <c r="G1176" s="13" t="s">
        <v>2766</v>
      </c>
      <c r="H1176" s="11" t="s">
        <v>31</v>
      </c>
      <c r="I1176" s="11" t="s">
        <v>32</v>
      </c>
      <c r="J1176" s="14">
        <v>0.53</v>
      </c>
      <c r="K1176" s="11">
        <v>1.5</v>
      </c>
      <c r="L1176" s="11" t="s">
        <v>27</v>
      </c>
      <c r="M1176" s="11">
        <v>1</v>
      </c>
      <c r="N1176" s="15">
        <v>45622</v>
      </c>
      <c r="O1176" s="16" t="s">
        <v>4509</v>
      </c>
      <c r="P1176" s="16" t="s">
        <v>4619</v>
      </c>
      <c r="Q1176" s="16" t="s">
        <v>4620</v>
      </c>
      <c r="R1176" s="16" t="s">
        <v>4477</v>
      </c>
      <c r="S1176" s="16" t="s">
        <v>4381</v>
      </c>
      <c r="T1176" s="16" t="s">
        <v>4382</v>
      </c>
      <c r="U1176" s="16"/>
      <c r="V1176" s="16">
        <f>VALUE(SUBSTITUTE(Table2[[#This Row],[Progress (%)]],"%",""))</f>
        <v>0.53</v>
      </c>
      <c r="W1176" s="28">
        <f>IF(Table2[[#This Row],[Progress]]&lt;1,Table2[[#This Row],[Progress]]*100,Table2[[#This Row],[Progress]])</f>
        <v>53</v>
      </c>
      <c r="X1176" s="28" t="str">
        <f>Table2[[#This Row],[Column8]]&amp;"%"</f>
        <v>53%</v>
      </c>
      <c r="Y1176" s="16">
        <f t="shared" si="294"/>
        <v>7</v>
      </c>
      <c r="Z117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176" s="11" t="str">
        <f>SUBSTITUTE(Table2[[#This Row],[Time_Spent (hrs)]],"mins","")</f>
        <v>1.5</v>
      </c>
      <c r="AB1176" s="41" t="str">
        <f t="shared" ref="AB1176:AB1177" si="299">AA1176</f>
        <v>1.5</v>
      </c>
    </row>
    <row r="1177" spans="1:28" ht="22.2" customHeight="1" x14ac:dyDescent="0.25">
      <c r="A1177" s="11" t="s">
        <v>2767</v>
      </c>
      <c r="B1177" s="11" t="s">
        <v>3988</v>
      </c>
      <c r="C1177" s="11" t="s">
        <v>2768</v>
      </c>
      <c r="D1177" s="11" t="s">
        <v>16</v>
      </c>
      <c r="E1177" s="11" t="s">
        <v>56</v>
      </c>
      <c r="F1177" s="12">
        <v>28</v>
      </c>
      <c r="G1177" s="13">
        <v>44659</v>
      </c>
      <c r="H1177" s="11" t="s">
        <v>18</v>
      </c>
      <c r="I1177" s="11" t="s">
        <v>19</v>
      </c>
      <c r="J1177" s="14">
        <v>0.46</v>
      </c>
      <c r="K1177" s="11">
        <v>1.5</v>
      </c>
      <c r="L1177" s="11" t="s">
        <v>27</v>
      </c>
      <c r="M1177" s="11">
        <v>4</v>
      </c>
      <c r="N1177" s="15">
        <v>44777</v>
      </c>
      <c r="O1177" s="16" t="s">
        <v>4468</v>
      </c>
      <c r="P1177" s="16" t="s">
        <v>4310</v>
      </c>
      <c r="Q1177" s="16" t="s">
        <v>4047</v>
      </c>
      <c r="R1177" s="16" t="s">
        <v>4048</v>
      </c>
      <c r="S1177" s="16" t="s">
        <v>4277</v>
      </c>
      <c r="T1177" s="16" t="s">
        <v>4269</v>
      </c>
      <c r="U1177" s="16" t="s">
        <v>4278</v>
      </c>
      <c r="V1177" s="16">
        <f>VALUE(SUBSTITUTE(Table2[[#This Row],[Progress (%)]],"%",""))</f>
        <v>0.46</v>
      </c>
      <c r="W1177" s="28">
        <f>IF(Table2[[#This Row],[Progress]]&lt;1,Table2[[#This Row],[Progress]]*100,Table2[[#This Row],[Progress]])</f>
        <v>46</v>
      </c>
      <c r="X1177" s="28" t="str">
        <f>Table2[[#This Row],[Column8]]&amp;"%"</f>
        <v>46%</v>
      </c>
      <c r="Y1177" s="16">
        <f t="shared" si="294"/>
        <v>8</v>
      </c>
      <c r="Z117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177" s="11" t="str">
        <f>SUBSTITUTE(Table2[[#This Row],[Time_Spent (hrs)]],"mins","")</f>
        <v>1.5</v>
      </c>
      <c r="AB1177" s="41" t="str">
        <f t="shared" si="299"/>
        <v>1.5</v>
      </c>
    </row>
    <row r="1178" spans="1:28" ht="22.2" customHeight="1" x14ac:dyDescent="0.25">
      <c r="A1178" s="11" t="s">
        <v>2769</v>
      </c>
      <c r="B1178" s="11" t="s">
        <v>3989</v>
      </c>
      <c r="C1178" s="11" t="s">
        <v>2770</v>
      </c>
      <c r="D1178" s="11" t="s">
        <v>16</v>
      </c>
      <c r="E1178" s="11" t="s">
        <v>56</v>
      </c>
      <c r="F1178" s="12">
        <f>32</f>
        <v>32</v>
      </c>
      <c r="G1178" s="13" t="s">
        <v>2476</v>
      </c>
      <c r="H1178" s="11" t="s">
        <v>37</v>
      </c>
      <c r="I1178" s="11" t="s">
        <v>19</v>
      </c>
      <c r="J1178" s="14">
        <v>0.9</v>
      </c>
      <c r="K1178" s="11" t="s">
        <v>50</v>
      </c>
      <c r="L1178" s="11" t="s">
        <v>27</v>
      </c>
      <c r="M1178" s="11">
        <v>2</v>
      </c>
      <c r="N1178" s="15">
        <v>45039</v>
      </c>
      <c r="O1178" s="16"/>
      <c r="P1178" s="16"/>
      <c r="Q1178" s="16"/>
      <c r="R1178" s="16"/>
      <c r="S1178" s="16"/>
      <c r="T1178" s="16"/>
      <c r="U1178" s="16"/>
      <c r="V1178" s="16">
        <f>VALUE(SUBSTITUTE(Table2[[#This Row],[Progress (%)]],"%",""))</f>
        <v>0.9</v>
      </c>
      <c r="W1178" s="28">
        <f>IF(Table2[[#This Row],[Progress]]&lt;1,Table2[[#This Row],[Progress]]*100,Table2[[#This Row],[Progress]])</f>
        <v>90</v>
      </c>
      <c r="X1178" s="28" t="str">
        <f>Table2[[#This Row],[Column8]]&amp;"%"</f>
        <v>90%</v>
      </c>
      <c r="Y1178" s="16">
        <f t="shared" si="294"/>
        <v>1</v>
      </c>
      <c r="Z117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78" s="11" t="str">
        <f>SUBSTITUTE(Table2[[#This Row],[Time_Spent (hrs)]],"minutes","")</f>
        <v xml:space="preserve">120 </v>
      </c>
      <c r="AB1178" s="41">
        <f t="shared" ref="AB1178:AB1179" si="300">AA1178/60</f>
        <v>2</v>
      </c>
    </row>
    <row r="1179" spans="1:28" ht="22.2" customHeight="1" x14ac:dyDescent="0.25">
      <c r="A1179" s="11" t="s">
        <v>2771</v>
      </c>
      <c r="B1179" s="11" t="s">
        <v>3990</v>
      </c>
      <c r="C1179" s="11" t="s">
        <v>2772</v>
      </c>
      <c r="D1179" s="11" t="s">
        <v>16</v>
      </c>
      <c r="E1179" s="11" t="s">
        <v>23</v>
      </c>
      <c r="F1179" s="18">
        <f>32</f>
        <v>32</v>
      </c>
      <c r="G1179" s="13" t="s">
        <v>295</v>
      </c>
      <c r="H1179" s="11" t="s">
        <v>25</v>
      </c>
      <c r="I1179" s="11" t="s">
        <v>26</v>
      </c>
      <c r="J1179" s="14">
        <v>7.0000000000000007E-2</v>
      </c>
      <c r="K1179" s="11" t="s">
        <v>50</v>
      </c>
      <c r="L1179" s="11" t="s">
        <v>27</v>
      </c>
      <c r="M1179" s="11">
        <v>4</v>
      </c>
      <c r="N1179" s="15">
        <v>45228</v>
      </c>
      <c r="O1179" s="16" t="s">
        <v>4285</v>
      </c>
      <c r="P1179" s="16" t="s">
        <v>4852</v>
      </c>
      <c r="Q1179" s="16" t="s">
        <v>4853</v>
      </c>
      <c r="R1179" s="16"/>
      <c r="S1179" s="16"/>
      <c r="T1179" s="16"/>
      <c r="U1179" s="16"/>
      <c r="V1179" s="16">
        <f>VALUE(SUBSTITUTE(Table2[[#This Row],[Progress (%)]],"%",""))</f>
        <v>7.0000000000000007E-2</v>
      </c>
      <c r="W1179" s="28">
        <f>IF(Table2[[#This Row],[Progress]]&lt;1,Table2[[#This Row],[Progress]]*100,Table2[[#This Row],[Progress]])</f>
        <v>7.0000000000000009</v>
      </c>
      <c r="X1179" s="28" t="str">
        <f>Table2[[#This Row],[Column8]]&amp;"%"</f>
        <v>7%</v>
      </c>
      <c r="Y1179" s="16">
        <f t="shared" si="294"/>
        <v>4</v>
      </c>
      <c r="Z117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79" s="11" t="str">
        <f>SUBSTITUTE(Table2[[#This Row],[Time_Spent (hrs)]],"minutes","")</f>
        <v xml:space="preserve">120 </v>
      </c>
      <c r="AB1179" s="41">
        <f t="shared" si="300"/>
        <v>2</v>
      </c>
    </row>
    <row r="1180" spans="1:28" ht="22.2" customHeight="1" x14ac:dyDescent="0.25">
      <c r="A1180" s="11" t="s">
        <v>2773</v>
      </c>
      <c r="B1180" s="11" t="s">
        <v>3991</v>
      </c>
      <c r="C1180" s="11" t="s">
        <v>2774</v>
      </c>
      <c r="D1180" s="11" t="s">
        <v>16</v>
      </c>
      <c r="E1180" s="11" t="s">
        <v>23</v>
      </c>
      <c r="F1180" s="18">
        <f>32</f>
        <v>32</v>
      </c>
      <c r="G1180" s="13" t="s">
        <v>2775</v>
      </c>
      <c r="H1180" s="11" t="s">
        <v>79</v>
      </c>
      <c r="I1180" s="11" t="s">
        <v>47</v>
      </c>
      <c r="J1180" s="14">
        <v>0.15</v>
      </c>
      <c r="K1180" s="11">
        <v>2</v>
      </c>
      <c r="L1180" s="11" t="s">
        <v>33</v>
      </c>
      <c r="M1180" s="17"/>
      <c r="N1180" s="15">
        <v>45104</v>
      </c>
      <c r="O1180" s="16" t="s">
        <v>4532</v>
      </c>
      <c r="P1180" s="16" t="s">
        <v>4533</v>
      </c>
      <c r="Q1180" s="16" t="s">
        <v>5098</v>
      </c>
      <c r="R1180" s="16" t="s">
        <v>4935</v>
      </c>
      <c r="S1180" s="16"/>
      <c r="T1180" s="16"/>
      <c r="U1180" s="16"/>
      <c r="V1180" s="16">
        <f>VALUE(SUBSTITUTE(Table2[[#This Row],[Progress (%)]],"%",""))</f>
        <v>0.15</v>
      </c>
      <c r="W1180" s="28">
        <f>IF(Table2[[#This Row],[Progress]]&lt;1,Table2[[#This Row],[Progress]]*100,Table2[[#This Row],[Progress]])</f>
        <v>15</v>
      </c>
      <c r="X1180" s="28" t="str">
        <f>Table2[[#This Row],[Column8]]&amp;"%"</f>
        <v>15%</v>
      </c>
      <c r="Y1180" s="16">
        <f t="shared" si="294"/>
        <v>5</v>
      </c>
      <c r="Z118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80" s="11" t="str">
        <f>SUBSTITUTE(Table2[[#This Row],[Time_Spent (hrs)]],"mins","")</f>
        <v>2</v>
      </c>
      <c r="AB1180" s="41" t="str">
        <f>AA1180</f>
        <v>2</v>
      </c>
    </row>
    <row r="1181" spans="1:28" ht="22.2" customHeight="1" x14ac:dyDescent="0.25">
      <c r="A1181" s="11" t="s">
        <v>2776</v>
      </c>
      <c r="B1181" s="11" t="s">
        <v>3992</v>
      </c>
      <c r="C1181" s="11" t="s">
        <v>2777</v>
      </c>
      <c r="D1181" s="11" t="s">
        <v>69</v>
      </c>
      <c r="E1181" s="11" t="s">
        <v>23</v>
      </c>
      <c r="F1181" s="12">
        <v>25</v>
      </c>
      <c r="G1181" s="13">
        <v>45333</v>
      </c>
      <c r="H1181" s="11" t="s">
        <v>57</v>
      </c>
      <c r="I1181" s="11" t="s">
        <v>32</v>
      </c>
      <c r="J1181" s="14">
        <v>0.82</v>
      </c>
      <c r="K1181" s="11">
        <v>45</v>
      </c>
      <c r="L1181" s="11" t="s">
        <v>33</v>
      </c>
      <c r="M1181" s="11">
        <v>5</v>
      </c>
      <c r="N1181" s="15">
        <v>45598</v>
      </c>
      <c r="O1181" s="16" t="s">
        <v>4665</v>
      </c>
      <c r="P1181" s="16" t="s">
        <v>4666</v>
      </c>
      <c r="Q1181" s="16"/>
      <c r="R1181" s="16"/>
      <c r="S1181" s="16"/>
      <c r="T1181" s="16"/>
      <c r="U1181" s="16"/>
      <c r="V1181" s="16">
        <f>VALUE(SUBSTITUTE(Table2[[#This Row],[Progress (%)]],"%",""))</f>
        <v>0.82</v>
      </c>
      <c r="W1181" s="28">
        <f>IF(Table2[[#This Row],[Progress]]&lt;1,Table2[[#This Row],[Progress]]*100,Table2[[#This Row],[Progress]])</f>
        <v>82</v>
      </c>
      <c r="X1181" s="28" t="str">
        <f>Table2[[#This Row],[Column8]]&amp;"%"</f>
        <v>82%</v>
      </c>
      <c r="Y1181" s="16">
        <f t="shared" si="294"/>
        <v>3</v>
      </c>
      <c r="Z118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Early Career</v>
      </c>
      <c r="AA1181" s="11" t="str">
        <f>SUBSTITUTE(Table2[[#This Row],[Time_Spent (hrs)]],"mins","")</f>
        <v>45</v>
      </c>
      <c r="AB1181" s="41">
        <f t="shared" ref="AB1181:AB1182" si="301">AA1181/60</f>
        <v>0.75</v>
      </c>
    </row>
    <row r="1182" spans="1:28" ht="22.2" customHeight="1" x14ac:dyDescent="0.25">
      <c r="A1182" s="11" t="s">
        <v>2778</v>
      </c>
      <c r="B1182" s="11" t="s">
        <v>3993</v>
      </c>
      <c r="C1182" s="11" t="s">
        <v>2779</v>
      </c>
      <c r="D1182" s="11" t="s">
        <v>16</v>
      </c>
      <c r="E1182" s="11" t="s">
        <v>23</v>
      </c>
      <c r="F1182" s="12">
        <v>31</v>
      </c>
      <c r="G1182" s="13">
        <v>44630</v>
      </c>
      <c r="H1182" s="11" t="s">
        <v>37</v>
      </c>
      <c r="I1182" s="11" t="s">
        <v>19</v>
      </c>
      <c r="J1182" s="14">
        <v>0.35</v>
      </c>
      <c r="K1182" s="11" t="s">
        <v>20</v>
      </c>
      <c r="L1182" s="11" t="s">
        <v>33</v>
      </c>
      <c r="M1182" s="11">
        <v>1</v>
      </c>
      <c r="N1182" s="15">
        <v>44837</v>
      </c>
      <c r="O1182" s="16" t="s">
        <v>4602</v>
      </c>
      <c r="P1182" s="16" t="s">
        <v>4603</v>
      </c>
      <c r="Q1182" s="16" t="s">
        <v>4604</v>
      </c>
      <c r="R1182" s="16" t="s">
        <v>4605</v>
      </c>
      <c r="S1182" s="16" t="s">
        <v>4606</v>
      </c>
      <c r="T1182" s="16" t="s">
        <v>4039</v>
      </c>
      <c r="U1182" s="16"/>
      <c r="V1182" s="16">
        <f>VALUE(SUBSTITUTE(Table2[[#This Row],[Progress (%)]],"%",""))</f>
        <v>0.35</v>
      </c>
      <c r="W1182" s="28">
        <f>IF(Table2[[#This Row],[Progress]]&lt;1,Table2[[#This Row],[Progress]]*100,Table2[[#This Row],[Progress]])</f>
        <v>35</v>
      </c>
      <c r="X1182" s="28" t="str">
        <f>Table2[[#This Row],[Column8]]&amp;"%"</f>
        <v>35%</v>
      </c>
      <c r="Y1182" s="16">
        <f t="shared" si="294"/>
        <v>7</v>
      </c>
      <c r="Z118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82" s="11" t="str">
        <f>SUBSTITUTE(Table2[[#This Row],[Time_Spent (hrs)]],"mins","")</f>
        <v xml:space="preserve">90 </v>
      </c>
      <c r="AB1182" s="41">
        <f t="shared" si="301"/>
        <v>1.5</v>
      </c>
    </row>
    <row r="1183" spans="1:28" ht="22.2" customHeight="1" x14ac:dyDescent="0.25">
      <c r="A1183" s="11" t="s">
        <v>2780</v>
      </c>
      <c r="B1183" s="11" t="s">
        <v>3994</v>
      </c>
      <c r="C1183" s="11" t="s">
        <v>2781</v>
      </c>
      <c r="D1183" s="11" t="s">
        <v>16</v>
      </c>
      <c r="E1183" s="11" t="s">
        <v>64</v>
      </c>
      <c r="F1183" s="12">
        <f>32</f>
        <v>32</v>
      </c>
      <c r="G1183" s="13">
        <v>45901</v>
      </c>
      <c r="H1183" s="11" t="s">
        <v>156</v>
      </c>
      <c r="I1183" s="11" t="s">
        <v>98</v>
      </c>
      <c r="J1183" s="14">
        <v>0.52</v>
      </c>
      <c r="K1183" s="11">
        <v>2</v>
      </c>
      <c r="L1183" s="11" t="s">
        <v>33</v>
      </c>
      <c r="M1183" s="11">
        <v>4</v>
      </c>
      <c r="N1183" s="15">
        <v>45666</v>
      </c>
      <c r="O1183" s="16" t="s">
        <v>4298</v>
      </c>
      <c r="P1183" s="16"/>
      <c r="Q1183" s="16"/>
      <c r="R1183" s="16"/>
      <c r="S1183" s="16"/>
      <c r="T1183" s="16"/>
      <c r="U1183" s="16"/>
      <c r="V1183" s="16">
        <f>VALUE(SUBSTITUTE(Table2[[#This Row],[Progress (%)]],"%",""))</f>
        <v>0.52</v>
      </c>
      <c r="W1183" s="28">
        <f>IF(Table2[[#This Row],[Progress]]&lt;1,Table2[[#This Row],[Progress]]*100,Table2[[#This Row],[Progress]])</f>
        <v>52</v>
      </c>
      <c r="X1183" s="28" t="str">
        <f>Table2[[#This Row],[Column8]]&amp;"%"</f>
        <v>52%</v>
      </c>
      <c r="Y1183" s="16">
        <f t="shared" si="294"/>
        <v>2</v>
      </c>
      <c r="Z118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83" s="11" t="str">
        <f>SUBSTITUTE(Table2[[#This Row],[Time_Spent (hrs)]],"mins","")</f>
        <v>2</v>
      </c>
      <c r="AB1183" s="41" t="str">
        <f>AA1183</f>
        <v>2</v>
      </c>
    </row>
    <row r="1184" spans="1:28" ht="22.2" customHeight="1" x14ac:dyDescent="0.25">
      <c r="A1184" s="11" t="s">
        <v>2782</v>
      </c>
      <c r="B1184" s="11" t="s">
        <v>3995</v>
      </c>
      <c r="C1184" s="11" t="s">
        <v>87</v>
      </c>
      <c r="D1184" s="11" t="s">
        <v>16</v>
      </c>
      <c r="E1184" s="11" t="s">
        <v>41</v>
      </c>
      <c r="F1184" s="12">
        <v>19</v>
      </c>
      <c r="G1184" s="13">
        <v>45057</v>
      </c>
      <c r="H1184" s="11" t="s">
        <v>31</v>
      </c>
      <c r="I1184" s="11" t="s">
        <v>32</v>
      </c>
      <c r="J1184" s="14">
        <v>0.35</v>
      </c>
      <c r="K1184" s="11" t="s">
        <v>50</v>
      </c>
      <c r="L1184" s="11" t="s">
        <v>27</v>
      </c>
      <c r="M1184" s="11">
        <v>4</v>
      </c>
      <c r="N1184" s="15">
        <v>45235</v>
      </c>
      <c r="O1184" s="16" t="s">
        <v>4852</v>
      </c>
      <c r="P1184" s="16" t="s">
        <v>4853</v>
      </c>
      <c r="Q1184" s="16" t="s">
        <v>4276</v>
      </c>
      <c r="R1184" s="16"/>
      <c r="S1184" s="16"/>
      <c r="T1184" s="16"/>
      <c r="U1184" s="16"/>
      <c r="V1184" s="16">
        <f>VALUE(SUBSTITUTE(Table2[[#This Row],[Progress (%)]],"%",""))</f>
        <v>0.35</v>
      </c>
      <c r="W1184" s="28">
        <f>IF(Table2[[#This Row],[Progress]]&lt;1,Table2[[#This Row],[Progress]]*100,Table2[[#This Row],[Progress]])</f>
        <v>35</v>
      </c>
      <c r="X1184" s="28" t="str">
        <f>Table2[[#This Row],[Column8]]&amp;"%"</f>
        <v>35%</v>
      </c>
      <c r="Y1184" s="16">
        <f t="shared" si="294"/>
        <v>4</v>
      </c>
      <c r="Z118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Student</v>
      </c>
      <c r="AA1184" s="11" t="str">
        <f>SUBSTITUTE(Table2[[#This Row],[Time_Spent (hrs)]],"minutes","")</f>
        <v xml:space="preserve">120 </v>
      </c>
      <c r="AB1184" s="41">
        <f>AA1184/60</f>
        <v>2</v>
      </c>
    </row>
    <row r="1185" spans="1:28" ht="22.2" customHeight="1" x14ac:dyDescent="0.25">
      <c r="A1185" s="11" t="s">
        <v>2783</v>
      </c>
      <c r="B1185" s="11" t="s">
        <v>3996</v>
      </c>
      <c r="C1185" s="11" t="s">
        <v>2784</v>
      </c>
      <c r="D1185" s="11" t="s">
        <v>69</v>
      </c>
      <c r="E1185" s="11" t="s">
        <v>41</v>
      </c>
      <c r="F1185" s="12">
        <f>32</f>
        <v>32</v>
      </c>
      <c r="G1185" s="13" t="s">
        <v>2785</v>
      </c>
      <c r="H1185" s="11" t="s">
        <v>31</v>
      </c>
      <c r="I1185" s="11" t="s">
        <v>32</v>
      </c>
      <c r="J1185" s="14">
        <v>0.18</v>
      </c>
      <c r="K1185" s="11">
        <v>1.5</v>
      </c>
      <c r="L1185" s="11" t="s">
        <v>33</v>
      </c>
      <c r="M1185" s="11">
        <v>3</v>
      </c>
      <c r="N1185" s="15">
        <v>45652</v>
      </c>
      <c r="O1185" s="16" t="s">
        <v>4296</v>
      </c>
      <c r="P1185" s="16" t="s">
        <v>4297</v>
      </c>
      <c r="Q1185" s="16" t="s">
        <v>4298</v>
      </c>
      <c r="R1185" s="16" t="s">
        <v>4299</v>
      </c>
      <c r="S1185" s="16" t="s">
        <v>4300</v>
      </c>
      <c r="T1185" s="16" t="s">
        <v>4663</v>
      </c>
      <c r="U1185" s="16"/>
      <c r="V1185" s="16">
        <f>VALUE(SUBSTITUTE(Table2[[#This Row],[Progress (%)]],"%",""))</f>
        <v>0.18</v>
      </c>
      <c r="W1185" s="28">
        <f>IF(Table2[[#This Row],[Progress]]&lt;1,Table2[[#This Row],[Progress]]*100,Table2[[#This Row],[Progress]])</f>
        <v>18</v>
      </c>
      <c r="X1185" s="28" t="str">
        <f>Table2[[#This Row],[Column8]]&amp;"%"</f>
        <v>18%</v>
      </c>
      <c r="Y1185" s="16">
        <f t="shared" si="294"/>
        <v>7</v>
      </c>
      <c r="Z118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85" s="11" t="str">
        <f>SUBSTITUTE(Table2[[#This Row],[Time_Spent (hrs)]],"mins","")</f>
        <v>1.5</v>
      </c>
      <c r="AB1185" s="41" t="str">
        <f>AA1185</f>
        <v>1.5</v>
      </c>
    </row>
    <row r="1186" spans="1:28" ht="22.2" customHeight="1" x14ac:dyDescent="0.25">
      <c r="A1186" s="11" t="s">
        <v>2786</v>
      </c>
      <c r="B1186" s="11" t="s">
        <v>3997</v>
      </c>
      <c r="C1186" s="11" t="s">
        <v>2787</v>
      </c>
      <c r="D1186" s="11" t="s">
        <v>69</v>
      </c>
      <c r="E1186" s="11" t="s">
        <v>41</v>
      </c>
      <c r="F1186" s="18">
        <f>32</f>
        <v>32</v>
      </c>
      <c r="G1186" s="13">
        <v>45573</v>
      </c>
      <c r="H1186" s="11" t="s">
        <v>42</v>
      </c>
      <c r="I1186" s="11" t="s">
        <v>32</v>
      </c>
      <c r="J1186" s="14">
        <v>0.35</v>
      </c>
      <c r="K1186" s="11" t="s">
        <v>50</v>
      </c>
      <c r="L1186" s="11" t="s">
        <v>27</v>
      </c>
      <c r="M1186" s="11">
        <v>6</v>
      </c>
      <c r="N1186" s="15">
        <v>45514</v>
      </c>
      <c r="O1186" s="16" t="s">
        <v>5040</v>
      </c>
      <c r="P1186" s="16" t="s">
        <v>4447</v>
      </c>
      <c r="Q1186" s="16" t="s">
        <v>4448</v>
      </c>
      <c r="R1186" s="16"/>
      <c r="S1186" s="16"/>
      <c r="T1186" s="16"/>
      <c r="U1186" s="16"/>
      <c r="V1186" s="16">
        <f>VALUE(SUBSTITUTE(Table2[[#This Row],[Progress (%)]],"%",""))</f>
        <v>0.35</v>
      </c>
      <c r="W1186" s="28">
        <f>IF(Table2[[#This Row],[Progress]]&lt;1,Table2[[#This Row],[Progress]]*100,Table2[[#This Row],[Progress]])</f>
        <v>35</v>
      </c>
      <c r="X1186" s="28" t="str">
        <f>Table2[[#This Row],[Column8]]&amp;"%"</f>
        <v>35%</v>
      </c>
      <c r="Y1186" s="16">
        <f t="shared" si="294"/>
        <v>4</v>
      </c>
      <c r="Z118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86" s="11" t="str">
        <f>SUBSTITUTE(Table2[[#This Row],[Time_Spent (hrs)]],"minutes","")</f>
        <v xml:space="preserve">120 </v>
      </c>
      <c r="AB1186" s="41">
        <f t="shared" ref="AB1186:AB1187" si="302">AA1186/60</f>
        <v>2</v>
      </c>
    </row>
    <row r="1187" spans="1:28" ht="22.2" customHeight="1" x14ac:dyDescent="0.25">
      <c r="A1187" s="11" t="s">
        <v>2788</v>
      </c>
      <c r="B1187" s="11" t="s">
        <v>3998</v>
      </c>
      <c r="C1187" s="11" t="s">
        <v>2789</v>
      </c>
      <c r="D1187" s="11" t="s">
        <v>69</v>
      </c>
      <c r="E1187" s="11" t="s">
        <v>23</v>
      </c>
      <c r="F1187" s="18">
        <f>32</f>
        <v>32</v>
      </c>
      <c r="G1187" s="13" t="s">
        <v>1158</v>
      </c>
      <c r="H1187" s="11" t="s">
        <v>97</v>
      </c>
      <c r="I1187" s="11" t="s">
        <v>98</v>
      </c>
      <c r="J1187" s="14">
        <v>0.7</v>
      </c>
      <c r="K1187" s="11" t="s">
        <v>50</v>
      </c>
      <c r="L1187" s="11" t="s">
        <v>27</v>
      </c>
      <c r="M1187" s="11">
        <v>5</v>
      </c>
      <c r="N1187" s="15">
        <v>45076</v>
      </c>
      <c r="O1187" s="16" t="s">
        <v>4863</v>
      </c>
      <c r="P1187" s="16" t="s">
        <v>4529</v>
      </c>
      <c r="Q1187" s="16" t="s">
        <v>4530</v>
      </c>
      <c r="R1187" s="16" t="s">
        <v>4531</v>
      </c>
      <c r="S1187" s="16" t="s">
        <v>4532</v>
      </c>
      <c r="T1187" s="16" t="s">
        <v>4533</v>
      </c>
      <c r="U1187" s="16" t="s">
        <v>5098</v>
      </c>
      <c r="V1187" s="16">
        <f>VALUE(SUBSTITUTE(Table2[[#This Row],[Progress (%)]],"%",""))</f>
        <v>0.7</v>
      </c>
      <c r="W1187" s="28">
        <f>IF(Table2[[#This Row],[Progress]]&lt;1,Table2[[#This Row],[Progress]]*100,Table2[[#This Row],[Progress]])</f>
        <v>70</v>
      </c>
      <c r="X1187" s="28" t="str">
        <f>Table2[[#This Row],[Column8]]&amp;"%"</f>
        <v>70%</v>
      </c>
      <c r="Y1187" s="16">
        <f t="shared" si="294"/>
        <v>8</v>
      </c>
      <c r="Z118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87" s="11" t="str">
        <f>SUBSTITUTE(Table2[[#This Row],[Time_Spent (hrs)]],"minutes","")</f>
        <v xml:space="preserve">120 </v>
      </c>
      <c r="AB1187" s="41">
        <f t="shared" si="302"/>
        <v>2</v>
      </c>
    </row>
    <row r="1188" spans="1:28" ht="22.2" customHeight="1" x14ac:dyDescent="0.25">
      <c r="A1188" s="11" t="s">
        <v>2790</v>
      </c>
      <c r="B1188" s="11" t="s">
        <v>3999</v>
      </c>
      <c r="C1188" s="11" t="s">
        <v>2791</v>
      </c>
      <c r="D1188" s="11" t="s">
        <v>16</v>
      </c>
      <c r="E1188" s="11" t="s">
        <v>23</v>
      </c>
      <c r="F1188" s="12">
        <f>32</f>
        <v>32</v>
      </c>
      <c r="G1188" s="13" t="s">
        <v>2792</v>
      </c>
      <c r="H1188" s="11" t="s">
        <v>53</v>
      </c>
      <c r="I1188" s="11" t="s">
        <v>26</v>
      </c>
      <c r="J1188" s="14">
        <v>0.13</v>
      </c>
      <c r="K1188" s="11">
        <v>1.5</v>
      </c>
      <c r="L1188" s="11" t="s">
        <v>27</v>
      </c>
      <c r="M1188" s="11">
        <v>2</v>
      </c>
      <c r="N1188" s="15">
        <v>45229</v>
      </c>
      <c r="O1188" s="16" t="s">
        <v>4946</v>
      </c>
      <c r="P1188" s="16" t="s">
        <v>4947</v>
      </c>
      <c r="Q1188" s="16" t="s">
        <v>4948</v>
      </c>
      <c r="R1188" s="16" t="s">
        <v>4698</v>
      </c>
      <c r="S1188" s="16" t="s">
        <v>4699</v>
      </c>
      <c r="T1188" s="16" t="s">
        <v>4700</v>
      </c>
      <c r="U1188" s="16"/>
      <c r="V1188" s="16">
        <f>VALUE(SUBSTITUTE(Table2[[#This Row],[Progress (%)]],"%",""))</f>
        <v>0.13</v>
      </c>
      <c r="W1188" s="28">
        <f>IF(Table2[[#This Row],[Progress]]&lt;1,Table2[[#This Row],[Progress]]*100,Table2[[#This Row],[Progress]])</f>
        <v>13</v>
      </c>
      <c r="X1188" s="28" t="str">
        <f>Table2[[#This Row],[Column8]]&amp;"%"</f>
        <v>13%</v>
      </c>
      <c r="Y1188" s="16">
        <f t="shared" si="294"/>
        <v>7</v>
      </c>
      <c r="Z118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88" s="11" t="str">
        <f>SUBSTITUTE(Table2[[#This Row],[Time_Spent (hrs)]],"mins","")</f>
        <v>1.5</v>
      </c>
      <c r="AB1188" s="41" t="str">
        <f>AA1188</f>
        <v>1.5</v>
      </c>
    </row>
    <row r="1189" spans="1:28" ht="22.2" customHeight="1" x14ac:dyDescent="0.25">
      <c r="A1189" s="11" t="s">
        <v>2793</v>
      </c>
      <c r="B1189" s="11" t="s">
        <v>4000</v>
      </c>
      <c r="C1189" s="11" t="s">
        <v>2794</v>
      </c>
      <c r="D1189" s="11" t="s">
        <v>69</v>
      </c>
      <c r="E1189" s="11" t="s">
        <v>23</v>
      </c>
      <c r="F1189" s="18">
        <f>32</f>
        <v>32</v>
      </c>
      <c r="G1189" s="13" t="s">
        <v>233</v>
      </c>
      <c r="H1189" s="11" t="s">
        <v>97</v>
      </c>
      <c r="I1189" s="11" t="s">
        <v>98</v>
      </c>
      <c r="J1189" s="14">
        <v>0.02</v>
      </c>
      <c r="K1189" s="11">
        <v>45</v>
      </c>
      <c r="L1189" s="11" t="s">
        <v>27</v>
      </c>
      <c r="M1189" s="11">
        <v>3</v>
      </c>
      <c r="N1189" s="15">
        <v>44881</v>
      </c>
      <c r="O1189" s="16" t="s">
        <v>4233</v>
      </c>
      <c r="P1189" s="16" t="s">
        <v>4234</v>
      </c>
      <c r="Q1189" s="16" t="s">
        <v>4148</v>
      </c>
      <c r="R1189" s="16" t="s">
        <v>4073</v>
      </c>
      <c r="S1189" s="16" t="s">
        <v>4074</v>
      </c>
      <c r="T1189" s="16" t="s">
        <v>4075</v>
      </c>
      <c r="U1189" s="16" t="s">
        <v>4076</v>
      </c>
      <c r="V1189" s="16">
        <f>VALUE(SUBSTITUTE(Table2[[#This Row],[Progress (%)]],"%",""))</f>
        <v>0.02</v>
      </c>
      <c r="W1189" s="28">
        <f>IF(Table2[[#This Row],[Progress]]&lt;1,Table2[[#This Row],[Progress]]*100,Table2[[#This Row],[Progress]])</f>
        <v>2</v>
      </c>
      <c r="X1189" s="28" t="str">
        <f>Table2[[#This Row],[Column8]]&amp;"%"</f>
        <v>2%</v>
      </c>
      <c r="Y1189" s="16">
        <f t="shared" si="294"/>
        <v>8</v>
      </c>
      <c r="Z118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89" s="11" t="str">
        <f>SUBSTITUTE(Table2[[#This Row],[Time_Spent (hrs)]],"mins","")</f>
        <v>45</v>
      </c>
      <c r="AB1189" s="41">
        <f>AA1189/60</f>
        <v>0.75</v>
      </c>
    </row>
    <row r="1190" spans="1:28" ht="22.2" customHeight="1" x14ac:dyDescent="0.25">
      <c r="A1190" s="11" t="s">
        <v>2795</v>
      </c>
      <c r="B1190" s="11" t="s">
        <v>4001</v>
      </c>
      <c r="C1190" s="11" t="s">
        <v>2796</v>
      </c>
      <c r="D1190" s="11" t="s">
        <v>16</v>
      </c>
      <c r="E1190" s="11" t="s">
        <v>56</v>
      </c>
      <c r="F1190" s="18">
        <f>32</f>
        <v>32</v>
      </c>
      <c r="G1190" s="13" t="s">
        <v>2797</v>
      </c>
      <c r="H1190" s="11" t="s">
        <v>57</v>
      </c>
      <c r="I1190" s="11" t="s">
        <v>32</v>
      </c>
      <c r="J1190" s="14">
        <v>0.34</v>
      </c>
      <c r="K1190" s="11">
        <v>2</v>
      </c>
      <c r="L1190" s="11" t="s">
        <v>33</v>
      </c>
      <c r="M1190" s="11">
        <v>5</v>
      </c>
      <c r="N1190" s="15">
        <v>44893</v>
      </c>
      <c r="O1190" s="16" t="s">
        <v>4889</v>
      </c>
      <c r="P1190" s="16" t="s">
        <v>4890</v>
      </c>
      <c r="Q1190" s="16" t="s">
        <v>4749</v>
      </c>
      <c r="R1190" s="16" t="s">
        <v>4750</v>
      </c>
      <c r="S1190" s="16" t="s">
        <v>4885</v>
      </c>
      <c r="T1190" s="16" t="s">
        <v>4891</v>
      </c>
      <c r="U1190" s="16"/>
      <c r="V1190" s="16">
        <f>VALUE(SUBSTITUTE(Table2[[#This Row],[Progress (%)]],"%",""))</f>
        <v>0.34</v>
      </c>
      <c r="W1190" s="28">
        <f>IF(Table2[[#This Row],[Progress]]&lt;1,Table2[[#This Row],[Progress]]*100,Table2[[#This Row],[Progress]])</f>
        <v>34</v>
      </c>
      <c r="X1190" s="28" t="str">
        <f>Table2[[#This Row],[Column8]]&amp;"%"</f>
        <v>34%</v>
      </c>
      <c r="Y1190" s="16">
        <f t="shared" si="294"/>
        <v>7</v>
      </c>
      <c r="Z119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90" s="11" t="str">
        <f>SUBSTITUTE(Table2[[#This Row],[Time_Spent (hrs)]],"mins","")</f>
        <v>2</v>
      </c>
      <c r="AB1190" s="41" t="str">
        <f t="shared" ref="AB1190:AB1191" si="303">AA1190</f>
        <v>2</v>
      </c>
    </row>
    <row r="1191" spans="1:28" ht="22.2" customHeight="1" x14ac:dyDescent="0.25">
      <c r="A1191" s="11" t="s">
        <v>2798</v>
      </c>
      <c r="B1191" s="11" t="s">
        <v>4002</v>
      </c>
      <c r="C1191" s="11" t="s">
        <v>2799</v>
      </c>
      <c r="D1191" s="11" t="s">
        <v>69</v>
      </c>
      <c r="E1191" s="11" t="s">
        <v>56</v>
      </c>
      <c r="F1191" s="12">
        <f>32</f>
        <v>32</v>
      </c>
      <c r="G1191" s="13">
        <v>44571</v>
      </c>
      <c r="H1191" s="11" t="s">
        <v>31</v>
      </c>
      <c r="I1191" s="11" t="s">
        <v>32</v>
      </c>
      <c r="J1191" s="14">
        <v>0.3</v>
      </c>
      <c r="K1191" s="11">
        <v>2</v>
      </c>
      <c r="L1191" s="11" t="s">
        <v>33</v>
      </c>
      <c r="M1191" s="11">
        <v>5</v>
      </c>
      <c r="N1191" s="15">
        <v>44835</v>
      </c>
      <c r="O1191" s="16" t="s">
        <v>5071</v>
      </c>
      <c r="P1191" s="16" t="s">
        <v>5072</v>
      </c>
      <c r="Q1191" s="16" t="s">
        <v>5053</v>
      </c>
      <c r="R1191" s="16" t="s">
        <v>4943</v>
      </c>
      <c r="S1191" s="16" t="s">
        <v>4544</v>
      </c>
      <c r="T1191" s="16"/>
      <c r="U1191" s="16"/>
      <c r="V1191" s="16">
        <f>VALUE(SUBSTITUTE(Table2[[#This Row],[Progress (%)]],"%",""))</f>
        <v>0.3</v>
      </c>
      <c r="W1191" s="28">
        <f>IF(Table2[[#This Row],[Progress]]&lt;1,Table2[[#This Row],[Progress]]*100,Table2[[#This Row],[Progress]])</f>
        <v>30</v>
      </c>
      <c r="X1191" s="28" t="str">
        <f>Table2[[#This Row],[Column8]]&amp;"%"</f>
        <v>30%</v>
      </c>
      <c r="Y1191" s="16">
        <f t="shared" si="294"/>
        <v>6</v>
      </c>
      <c r="Z119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91" s="11" t="str">
        <f>SUBSTITUTE(Table2[[#This Row],[Time_Spent (hrs)]],"mins","")</f>
        <v>2</v>
      </c>
      <c r="AB1191" s="41" t="str">
        <f t="shared" si="303"/>
        <v>2</v>
      </c>
    </row>
    <row r="1192" spans="1:28" ht="22.2" customHeight="1" x14ac:dyDescent="0.25">
      <c r="A1192" s="11" t="s">
        <v>2800</v>
      </c>
      <c r="B1192" s="11" t="s">
        <v>4003</v>
      </c>
      <c r="C1192" s="11" t="s">
        <v>2801</v>
      </c>
      <c r="D1192" s="11" t="s">
        <v>16</v>
      </c>
      <c r="E1192" s="11" t="s">
        <v>41</v>
      </c>
      <c r="F1192" s="12">
        <f>32</f>
        <v>32</v>
      </c>
      <c r="G1192" s="13">
        <v>45690</v>
      </c>
      <c r="H1192" s="11" t="s">
        <v>104</v>
      </c>
      <c r="I1192" s="11" t="s">
        <v>47</v>
      </c>
      <c r="J1192" s="14">
        <v>0.94</v>
      </c>
      <c r="K1192" s="11" t="s">
        <v>50</v>
      </c>
      <c r="L1192" s="11" t="s">
        <v>27</v>
      </c>
      <c r="M1192" s="11">
        <v>1</v>
      </c>
      <c r="N1192" s="15">
        <v>45690</v>
      </c>
      <c r="O1192" s="16" t="s">
        <v>4122</v>
      </c>
      <c r="P1192" s="16" t="s">
        <v>4123</v>
      </c>
      <c r="Q1192" s="16" t="s">
        <v>4124</v>
      </c>
      <c r="R1192" s="16"/>
      <c r="S1192" s="16"/>
      <c r="T1192" s="16"/>
      <c r="U1192" s="16"/>
      <c r="V1192" s="16">
        <f>VALUE(SUBSTITUTE(Table2[[#This Row],[Progress (%)]],"%",""))</f>
        <v>0.94</v>
      </c>
      <c r="W1192" s="28">
        <f>IF(Table2[[#This Row],[Progress]]&lt;1,Table2[[#This Row],[Progress]]*100,Table2[[#This Row],[Progress]])</f>
        <v>94</v>
      </c>
      <c r="X1192" s="28" t="str">
        <f>Table2[[#This Row],[Column8]]&amp;"%"</f>
        <v>94%</v>
      </c>
      <c r="Y1192" s="16">
        <f t="shared" si="294"/>
        <v>4</v>
      </c>
      <c r="Z1192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92" s="11" t="str">
        <f>SUBSTITUTE(Table2[[#This Row],[Time_Spent (hrs)]],"minutes","")</f>
        <v xml:space="preserve">120 </v>
      </c>
      <c r="AB1192" s="41">
        <f>AA1192/60</f>
        <v>2</v>
      </c>
    </row>
    <row r="1193" spans="1:28" ht="22.2" customHeight="1" x14ac:dyDescent="0.25">
      <c r="A1193" s="11" t="s">
        <v>2802</v>
      </c>
      <c r="B1193" s="11" t="s">
        <v>4004</v>
      </c>
      <c r="C1193" s="11" t="s">
        <v>2803</v>
      </c>
      <c r="D1193" s="11" t="s">
        <v>16</v>
      </c>
      <c r="E1193" s="11" t="s">
        <v>64</v>
      </c>
      <c r="F1193" s="18">
        <f>32</f>
        <v>32</v>
      </c>
      <c r="G1193" s="13">
        <v>44991</v>
      </c>
      <c r="H1193" s="11" t="s">
        <v>18</v>
      </c>
      <c r="I1193" s="11" t="s">
        <v>19</v>
      </c>
      <c r="J1193" s="14">
        <v>0.52</v>
      </c>
      <c r="K1193" s="11">
        <v>1.5</v>
      </c>
      <c r="L1193" s="11" t="s">
        <v>27</v>
      </c>
      <c r="M1193" s="11">
        <v>1</v>
      </c>
      <c r="N1193" s="15">
        <v>45080</v>
      </c>
      <c r="O1193" s="16" t="s">
        <v>4562</v>
      </c>
      <c r="P1193" s="16" t="s">
        <v>4563</v>
      </c>
      <c r="Q1193" s="16" t="s">
        <v>4564</v>
      </c>
      <c r="R1193" s="16" t="s">
        <v>4565</v>
      </c>
      <c r="S1193" s="16"/>
      <c r="T1193" s="16"/>
      <c r="U1193" s="16"/>
      <c r="V1193" s="16">
        <f>VALUE(SUBSTITUTE(Table2[[#This Row],[Progress (%)]],"%",""))</f>
        <v>0.52</v>
      </c>
      <c r="W1193" s="28">
        <f>IF(Table2[[#This Row],[Progress]]&lt;1,Table2[[#This Row],[Progress]]*100,Table2[[#This Row],[Progress]])</f>
        <v>52</v>
      </c>
      <c r="X1193" s="28" t="str">
        <f>Table2[[#This Row],[Column8]]&amp;"%"</f>
        <v>52%</v>
      </c>
      <c r="Y1193" s="16">
        <f t="shared" si="294"/>
        <v>5</v>
      </c>
      <c r="Z1193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93" s="11" t="str">
        <f>SUBSTITUTE(Table2[[#This Row],[Time_Spent (hrs)]],"mins","")</f>
        <v>1.5</v>
      </c>
      <c r="AB1193" s="41" t="str">
        <f>AA1193</f>
        <v>1.5</v>
      </c>
    </row>
    <row r="1194" spans="1:28" ht="22.2" customHeight="1" x14ac:dyDescent="0.25">
      <c r="A1194" s="11" t="s">
        <v>2804</v>
      </c>
      <c r="B1194" s="11" t="s">
        <v>4005</v>
      </c>
      <c r="C1194" s="11" t="s">
        <v>2805</v>
      </c>
      <c r="D1194" s="11" t="s">
        <v>69</v>
      </c>
      <c r="E1194" s="11" t="s">
        <v>23</v>
      </c>
      <c r="F1194" s="12">
        <f>32</f>
        <v>32</v>
      </c>
      <c r="G1194" s="13" t="s">
        <v>2025</v>
      </c>
      <c r="H1194" s="11" t="s">
        <v>18</v>
      </c>
      <c r="I1194" s="11" t="s">
        <v>19</v>
      </c>
      <c r="J1194" s="14">
        <v>0.8</v>
      </c>
      <c r="K1194" s="11">
        <v>45</v>
      </c>
      <c r="L1194" s="11" t="s">
        <v>33</v>
      </c>
      <c r="M1194" s="11">
        <v>6</v>
      </c>
      <c r="N1194" s="15">
        <v>45044</v>
      </c>
      <c r="O1194" s="16" t="s">
        <v>5111</v>
      </c>
      <c r="P1194" s="16" t="s">
        <v>5112</v>
      </c>
      <c r="Q1194" s="16" t="s">
        <v>5041</v>
      </c>
      <c r="R1194" s="16" t="s">
        <v>5042</v>
      </c>
      <c r="S1194" s="16"/>
      <c r="T1194" s="16"/>
      <c r="U1194" s="16"/>
      <c r="V1194" s="16">
        <f>VALUE(SUBSTITUTE(Table2[[#This Row],[Progress (%)]],"%",""))</f>
        <v>0.8</v>
      </c>
      <c r="W1194" s="28">
        <f>IF(Table2[[#This Row],[Progress]]&lt;1,Table2[[#This Row],[Progress]]*100,Table2[[#This Row],[Progress]])</f>
        <v>80</v>
      </c>
      <c r="X1194" s="28" t="str">
        <f>Table2[[#This Row],[Column8]]&amp;"%"</f>
        <v>80%</v>
      </c>
      <c r="Y1194" s="16">
        <f t="shared" si="294"/>
        <v>5</v>
      </c>
      <c r="Z1194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94" s="11" t="str">
        <f>SUBSTITUTE(Table2[[#This Row],[Time_Spent (hrs)]],"mins","")</f>
        <v>45</v>
      </c>
      <c r="AB1194" s="41">
        <f t="shared" ref="AB1194:AB1195" si="304">AA1194/60</f>
        <v>0.75</v>
      </c>
    </row>
    <row r="1195" spans="1:28" ht="22.2" customHeight="1" x14ac:dyDescent="0.25">
      <c r="A1195" s="11" t="s">
        <v>2806</v>
      </c>
      <c r="B1195" s="11" t="s">
        <v>4006</v>
      </c>
      <c r="C1195" s="11" t="s">
        <v>2807</v>
      </c>
      <c r="D1195" s="11" t="s">
        <v>69</v>
      </c>
      <c r="E1195" s="11" t="s">
        <v>23</v>
      </c>
      <c r="F1195" s="12">
        <f>32</f>
        <v>32</v>
      </c>
      <c r="G1195" s="13" t="s">
        <v>2035</v>
      </c>
      <c r="H1195" s="11" t="s">
        <v>198</v>
      </c>
      <c r="I1195" s="11" t="s">
        <v>19</v>
      </c>
      <c r="J1195" s="14">
        <v>0.12</v>
      </c>
      <c r="K1195" s="11" t="s">
        <v>50</v>
      </c>
      <c r="L1195" s="11" t="s">
        <v>27</v>
      </c>
      <c r="M1195" s="11">
        <v>1</v>
      </c>
      <c r="N1195" s="15">
        <v>45034</v>
      </c>
      <c r="O1195" s="16" t="s">
        <v>4197</v>
      </c>
      <c r="P1195" s="16" t="s">
        <v>4198</v>
      </c>
      <c r="Q1195" s="16" t="s">
        <v>4199</v>
      </c>
      <c r="R1195" s="16"/>
      <c r="S1195" s="16"/>
      <c r="T1195" s="16"/>
      <c r="U1195" s="16"/>
      <c r="V1195" s="16">
        <f>VALUE(SUBSTITUTE(Table2[[#This Row],[Progress (%)]],"%",""))</f>
        <v>0.12</v>
      </c>
      <c r="W1195" s="28">
        <f>IF(Table2[[#This Row],[Progress]]&lt;1,Table2[[#This Row],[Progress]]*100,Table2[[#This Row],[Progress]])</f>
        <v>12</v>
      </c>
      <c r="X1195" s="28" t="str">
        <f>Table2[[#This Row],[Column8]]&amp;"%"</f>
        <v>12%</v>
      </c>
      <c r="Y1195" s="16">
        <f t="shared" si="294"/>
        <v>4</v>
      </c>
      <c r="Z1195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95" s="11" t="str">
        <f>SUBSTITUTE(Table2[[#This Row],[Time_Spent (hrs)]],"minutes","")</f>
        <v xml:space="preserve">120 </v>
      </c>
      <c r="AB1195" s="41">
        <f t="shared" si="304"/>
        <v>2</v>
      </c>
    </row>
    <row r="1196" spans="1:28" ht="22.2" customHeight="1" x14ac:dyDescent="0.25">
      <c r="A1196" s="11" t="s">
        <v>2808</v>
      </c>
      <c r="B1196" s="11" t="s">
        <v>4007</v>
      </c>
      <c r="C1196" s="11" t="s">
        <v>2809</v>
      </c>
      <c r="D1196" s="11" t="s">
        <v>69</v>
      </c>
      <c r="E1196" s="11" t="s">
        <v>41</v>
      </c>
      <c r="F1196" s="12">
        <f>32</f>
        <v>32</v>
      </c>
      <c r="G1196" s="13">
        <v>44996</v>
      </c>
      <c r="H1196" s="11" t="s">
        <v>79</v>
      </c>
      <c r="I1196" s="11" t="s">
        <v>47</v>
      </c>
      <c r="J1196" s="14">
        <v>0.8</v>
      </c>
      <c r="K1196" s="11">
        <v>1.5</v>
      </c>
      <c r="L1196" s="11" t="s">
        <v>33</v>
      </c>
      <c r="M1196" s="11">
        <v>5</v>
      </c>
      <c r="N1196" s="15">
        <v>45233</v>
      </c>
      <c r="O1196" s="16" t="s">
        <v>4805</v>
      </c>
      <c r="P1196" s="16" t="s">
        <v>4806</v>
      </c>
      <c r="Q1196" s="16"/>
      <c r="R1196" s="16"/>
      <c r="S1196" s="16"/>
      <c r="T1196" s="16"/>
      <c r="U1196" s="16"/>
      <c r="V1196" s="16">
        <f>VALUE(SUBSTITUTE(Table2[[#This Row],[Progress (%)]],"%",""))</f>
        <v>0.8</v>
      </c>
      <c r="W1196" s="28">
        <f>IF(Table2[[#This Row],[Progress]]&lt;1,Table2[[#This Row],[Progress]]*100,Table2[[#This Row],[Progress]])</f>
        <v>80</v>
      </c>
      <c r="X1196" s="28" t="str">
        <f>Table2[[#This Row],[Column8]]&amp;"%"</f>
        <v>80%</v>
      </c>
      <c r="Y1196" s="16">
        <f t="shared" si="294"/>
        <v>3</v>
      </c>
      <c r="Z1196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96" s="11" t="str">
        <f>SUBSTITUTE(Table2[[#This Row],[Time_Spent (hrs)]],"mins","")</f>
        <v>1.5</v>
      </c>
      <c r="AB1196" s="41" t="str">
        <f>AA1196</f>
        <v>1.5</v>
      </c>
    </row>
    <row r="1197" spans="1:28" ht="22.2" customHeight="1" x14ac:dyDescent="0.25">
      <c r="A1197" s="11" t="s">
        <v>2810</v>
      </c>
      <c r="B1197" s="11" t="s">
        <v>4008</v>
      </c>
      <c r="C1197" s="11" t="s">
        <v>2811</v>
      </c>
      <c r="D1197" s="11" t="s">
        <v>69</v>
      </c>
      <c r="E1197" s="11" t="s">
        <v>56</v>
      </c>
      <c r="F1197" s="12">
        <f>32</f>
        <v>32</v>
      </c>
      <c r="G1197" s="13">
        <v>44846</v>
      </c>
      <c r="H1197" s="11" t="s">
        <v>156</v>
      </c>
      <c r="I1197" s="11" t="s">
        <v>98</v>
      </c>
      <c r="J1197" s="14">
        <v>7.0000000000000007E-2</v>
      </c>
      <c r="K1197" s="11" t="s">
        <v>20</v>
      </c>
      <c r="L1197" s="11" t="s">
        <v>33</v>
      </c>
      <c r="M1197" s="17"/>
      <c r="N1197" s="15">
        <v>44905</v>
      </c>
      <c r="O1197" s="16" t="s">
        <v>4550</v>
      </c>
      <c r="P1197" s="16" t="s">
        <v>5038</v>
      </c>
      <c r="Q1197" s="16" t="s">
        <v>4878</v>
      </c>
      <c r="R1197" s="16"/>
      <c r="S1197" s="16"/>
      <c r="T1197" s="16"/>
      <c r="U1197" s="16"/>
      <c r="V1197" s="16">
        <f>VALUE(SUBSTITUTE(Table2[[#This Row],[Progress (%)]],"%",""))</f>
        <v>7.0000000000000007E-2</v>
      </c>
      <c r="W1197" s="28">
        <f>IF(Table2[[#This Row],[Progress]]&lt;1,Table2[[#This Row],[Progress]]*100,Table2[[#This Row],[Progress]])</f>
        <v>7.0000000000000009</v>
      </c>
      <c r="X1197" s="28" t="str">
        <f>Table2[[#This Row],[Column8]]&amp;"%"</f>
        <v>7%</v>
      </c>
      <c r="Y1197" s="16">
        <f t="shared" si="294"/>
        <v>4</v>
      </c>
      <c r="Z1197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97" s="11" t="str">
        <f>SUBSTITUTE(Table2[[#This Row],[Time_Spent (hrs)]],"mins","")</f>
        <v xml:space="preserve">90 </v>
      </c>
      <c r="AB1197" s="41">
        <f t="shared" ref="AB1197:AB1201" si="305">AA1197/60</f>
        <v>1.5</v>
      </c>
    </row>
    <row r="1198" spans="1:28" ht="22.2" customHeight="1" x14ac:dyDescent="0.25">
      <c r="A1198" s="11" t="s">
        <v>2812</v>
      </c>
      <c r="B1198" s="11" t="s">
        <v>4009</v>
      </c>
      <c r="C1198" s="11" t="s">
        <v>2813</v>
      </c>
      <c r="D1198" s="11" t="s">
        <v>69</v>
      </c>
      <c r="E1198" s="11" t="s">
        <v>23</v>
      </c>
      <c r="F1198" s="12">
        <f>32</f>
        <v>32</v>
      </c>
      <c r="G1198" s="13" t="s">
        <v>292</v>
      </c>
      <c r="H1198" s="11" t="s">
        <v>57</v>
      </c>
      <c r="I1198" s="11" t="s">
        <v>32</v>
      </c>
      <c r="J1198" s="14">
        <v>0.2</v>
      </c>
      <c r="K1198" s="11" t="s">
        <v>20</v>
      </c>
      <c r="L1198" s="11" t="s">
        <v>33</v>
      </c>
      <c r="M1198" s="11">
        <v>4</v>
      </c>
      <c r="N1198" s="15">
        <v>44737</v>
      </c>
      <c r="O1198" s="16" t="s">
        <v>4284</v>
      </c>
      <c r="P1198" s="16" t="s">
        <v>4600</v>
      </c>
      <c r="Q1198" s="16" t="s">
        <v>4918</v>
      </c>
      <c r="R1198" s="16" t="s">
        <v>4919</v>
      </c>
      <c r="S1198" s="16" t="s">
        <v>4920</v>
      </c>
      <c r="T1198" s="16" t="s">
        <v>4370</v>
      </c>
      <c r="U1198" s="16"/>
      <c r="V1198" s="16">
        <f>VALUE(SUBSTITUTE(Table2[[#This Row],[Progress (%)]],"%",""))</f>
        <v>0.2</v>
      </c>
      <c r="W1198" s="28">
        <f>IF(Table2[[#This Row],[Progress]]&lt;1,Table2[[#This Row],[Progress]]*100,Table2[[#This Row],[Progress]])</f>
        <v>20</v>
      </c>
      <c r="X1198" s="28" t="str">
        <f>Table2[[#This Row],[Column8]]&amp;"%"</f>
        <v>20%</v>
      </c>
      <c r="Y1198" s="16">
        <f t="shared" si="294"/>
        <v>7</v>
      </c>
      <c r="Z1198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98" s="11" t="str">
        <f>SUBSTITUTE(Table2[[#This Row],[Time_Spent (hrs)]],"mins","")</f>
        <v xml:space="preserve">90 </v>
      </c>
      <c r="AB1198" s="41">
        <f t="shared" si="305"/>
        <v>1.5</v>
      </c>
    </row>
    <row r="1199" spans="1:28" ht="22.2" customHeight="1" x14ac:dyDescent="0.25">
      <c r="A1199" s="11" t="s">
        <v>2814</v>
      </c>
      <c r="B1199" s="11" t="s">
        <v>4010</v>
      </c>
      <c r="C1199" s="11" t="s">
        <v>2815</v>
      </c>
      <c r="D1199" s="11" t="s">
        <v>69</v>
      </c>
      <c r="E1199" s="11" t="s">
        <v>36</v>
      </c>
      <c r="F1199" s="12">
        <f>32</f>
        <v>32</v>
      </c>
      <c r="G1199" s="13">
        <v>44813</v>
      </c>
      <c r="H1199" s="11" t="s">
        <v>18</v>
      </c>
      <c r="I1199" s="11" t="s">
        <v>19</v>
      </c>
      <c r="J1199" s="14">
        <v>0.53</v>
      </c>
      <c r="K1199" s="11" t="s">
        <v>20</v>
      </c>
      <c r="L1199" s="11" t="s">
        <v>33</v>
      </c>
      <c r="M1199" s="11">
        <v>1</v>
      </c>
      <c r="N1199" s="15">
        <v>44813</v>
      </c>
      <c r="O1199" s="16" t="s">
        <v>4435</v>
      </c>
      <c r="P1199" s="16" t="s">
        <v>4436</v>
      </c>
      <c r="Q1199" s="16"/>
      <c r="R1199" s="16"/>
      <c r="S1199" s="16"/>
      <c r="T1199" s="16"/>
      <c r="U1199" s="16"/>
      <c r="V1199" s="16">
        <f>VALUE(SUBSTITUTE(Table2[[#This Row],[Progress (%)]],"%",""))</f>
        <v>0.53</v>
      </c>
      <c r="W1199" s="28">
        <f>IF(Table2[[#This Row],[Progress]]&lt;1,Table2[[#This Row],[Progress]]*100,Table2[[#This Row],[Progress]])</f>
        <v>53</v>
      </c>
      <c r="X1199" s="28" t="str">
        <f>Table2[[#This Row],[Column8]]&amp;"%"</f>
        <v>53%</v>
      </c>
      <c r="Y1199" s="16">
        <f t="shared" si="294"/>
        <v>3</v>
      </c>
      <c r="Z1199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199" s="11" t="str">
        <f>SUBSTITUTE(Table2[[#This Row],[Time_Spent (hrs)]],"mins","")</f>
        <v xml:space="preserve">90 </v>
      </c>
      <c r="AB1199" s="41">
        <f t="shared" si="305"/>
        <v>1.5</v>
      </c>
    </row>
    <row r="1200" spans="1:28" ht="22.2" customHeight="1" x14ac:dyDescent="0.25">
      <c r="A1200" s="11" t="s">
        <v>2816</v>
      </c>
      <c r="B1200" s="11" t="s">
        <v>4011</v>
      </c>
      <c r="C1200" s="11" t="s">
        <v>2817</v>
      </c>
      <c r="D1200" s="11" t="s">
        <v>16</v>
      </c>
      <c r="E1200" s="11" t="s">
        <v>56</v>
      </c>
      <c r="F1200" s="12">
        <f>32</f>
        <v>32</v>
      </c>
      <c r="G1200" s="13">
        <v>45329</v>
      </c>
      <c r="H1200" s="11" t="s">
        <v>25</v>
      </c>
      <c r="I1200" s="11" t="s">
        <v>26</v>
      </c>
      <c r="J1200" s="14">
        <v>0.76</v>
      </c>
      <c r="K1200" s="11" t="s">
        <v>50</v>
      </c>
      <c r="L1200" s="11" t="s">
        <v>33</v>
      </c>
      <c r="M1200" s="11">
        <v>5</v>
      </c>
      <c r="N1200" s="15">
        <v>45475</v>
      </c>
      <c r="O1200" s="16" t="s">
        <v>4561</v>
      </c>
      <c r="P1200" s="16" t="s">
        <v>5066</v>
      </c>
      <c r="Q1200" s="16" t="s">
        <v>5067</v>
      </c>
      <c r="R1200" s="16" t="s">
        <v>4725</v>
      </c>
      <c r="S1200" s="16" t="s">
        <v>5070</v>
      </c>
      <c r="T1200" s="16"/>
      <c r="U1200" s="16"/>
      <c r="V1200" s="16">
        <f>VALUE(SUBSTITUTE(Table2[[#This Row],[Progress (%)]],"%",""))</f>
        <v>0.76</v>
      </c>
      <c r="W1200" s="28">
        <f>IF(Table2[[#This Row],[Progress]]&lt;1,Table2[[#This Row],[Progress]]*100,Table2[[#This Row],[Progress]])</f>
        <v>76</v>
      </c>
      <c r="X1200" s="28" t="str">
        <f>Table2[[#This Row],[Column8]]&amp;"%"</f>
        <v>76%</v>
      </c>
      <c r="Y1200" s="16">
        <f t="shared" si="294"/>
        <v>6</v>
      </c>
      <c r="Z1200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200" s="11" t="str">
        <f>SUBSTITUTE(Table2[[#This Row],[Time_Spent (hrs)]],"minutes","")</f>
        <v xml:space="preserve">120 </v>
      </c>
      <c r="AB1200" s="41">
        <f t="shared" si="305"/>
        <v>2</v>
      </c>
    </row>
    <row r="1201" spans="1:28" ht="22.2" customHeight="1" x14ac:dyDescent="0.25">
      <c r="A1201" s="11" t="s">
        <v>2818</v>
      </c>
      <c r="B1201" s="11" t="s">
        <v>4012</v>
      </c>
      <c r="C1201" s="11" t="s">
        <v>87</v>
      </c>
      <c r="D1201" s="11" t="s">
        <v>69</v>
      </c>
      <c r="E1201" s="11" t="s">
        <v>36</v>
      </c>
      <c r="F1201" s="12">
        <f>32</f>
        <v>32</v>
      </c>
      <c r="G1201" s="13" t="s">
        <v>2819</v>
      </c>
      <c r="H1201" s="11" t="s">
        <v>42</v>
      </c>
      <c r="I1201" s="11" t="s">
        <v>32</v>
      </c>
      <c r="J1201" s="14">
        <v>0.93</v>
      </c>
      <c r="K1201" s="11">
        <v>45</v>
      </c>
      <c r="L1201" s="11" t="s">
        <v>27</v>
      </c>
      <c r="M1201" s="11">
        <v>6</v>
      </c>
      <c r="N1201" s="15">
        <v>45737</v>
      </c>
      <c r="O1201" s="16" t="s">
        <v>4367</v>
      </c>
      <c r="P1201" s="16" t="s">
        <v>4201</v>
      </c>
      <c r="Q1201" s="16" t="s">
        <v>4202</v>
      </c>
      <c r="R1201" s="16" t="s">
        <v>4203</v>
      </c>
      <c r="S1201" s="16"/>
      <c r="T1201" s="16"/>
      <c r="U1201" s="16"/>
      <c r="V1201" s="16">
        <f>VALUE(SUBSTITUTE(Table2[[#This Row],[Progress (%)]],"%",""))</f>
        <v>0.93</v>
      </c>
      <c r="W1201" s="28">
        <f>IF(Table2[[#This Row],[Progress]]&lt;1,Table2[[#This Row],[Progress]]*100,Table2[[#This Row],[Progress]])</f>
        <v>93</v>
      </c>
      <c r="X1201" s="28" t="str">
        <f>Table2[[#This Row],[Column8]]&amp;"%"</f>
        <v>93%</v>
      </c>
      <c r="Y1201" s="16">
        <f t="shared" si="294"/>
        <v>5</v>
      </c>
      <c r="Z1201" s="21" t="str">
        <f>IF(Table2[[#This Row],[Age]]&lt;=0,"Unknown", IF(Table2[[#This Row],[Age]]&lt;=22,"Student",IF(Table2[[#This Row],[Age]]&lt;=30,"Early Career", IF(Table2[[#This Row],[Age]]&lt;=40, "Mid Career", IF(Table2[[#This Row],[Age]]&gt;40,"Senior")))))</f>
        <v>Mid Career</v>
      </c>
      <c r="AA1201" s="11" t="str">
        <f>SUBSTITUTE(Table2[[#This Row],[Time_Spent (hrs)]],"mins","")</f>
        <v>45</v>
      </c>
      <c r="AB1201" s="41">
        <f t="shared" si="305"/>
        <v>0.75</v>
      </c>
    </row>
    <row r="1202" spans="1:28" ht="22.2" customHeight="1" x14ac:dyDescent="0.25">
      <c r="A1202" s="2"/>
      <c r="B1202" s="2"/>
      <c r="C1202" s="2"/>
      <c r="D1202" s="2"/>
      <c r="E1202" s="2"/>
      <c r="F1202" s="5"/>
      <c r="G1202" s="6"/>
      <c r="H1202" s="2"/>
      <c r="I1202" s="2"/>
      <c r="J1202" s="24"/>
      <c r="K1202" s="2"/>
      <c r="L1202" s="2"/>
      <c r="M1202" s="2"/>
      <c r="N1202" s="2"/>
      <c r="O1202" s="7"/>
      <c r="P1202" s="7"/>
      <c r="Q1202" s="7"/>
      <c r="R1202" s="7"/>
      <c r="S1202" s="7"/>
      <c r="T1202" s="7"/>
      <c r="U1202" s="7"/>
      <c r="V1202" s="7"/>
      <c r="W1202" s="29"/>
      <c r="X1202" s="29"/>
      <c r="Y1202" s="7"/>
      <c r="Z1202" s="21"/>
      <c r="AA1202" s="2"/>
    </row>
    <row r="1203" spans="1:28" ht="22.2" customHeight="1" x14ac:dyDescent="0.25">
      <c r="A1203" s="2"/>
      <c r="B1203" s="2"/>
      <c r="C1203" s="2"/>
      <c r="D1203" s="2"/>
      <c r="E1203" s="2"/>
      <c r="F1203" s="5"/>
      <c r="G1203" s="6"/>
      <c r="H1203" s="2"/>
      <c r="I1203" s="2"/>
      <c r="J1203" s="24"/>
      <c r="K1203" s="2"/>
      <c r="L1203" s="2"/>
      <c r="M1203" s="2"/>
      <c r="N1203" s="2"/>
      <c r="O1203" s="7"/>
      <c r="P1203" s="7"/>
      <c r="Q1203" s="7"/>
      <c r="R1203" s="7"/>
      <c r="S1203" s="7"/>
      <c r="T1203" s="7"/>
      <c r="U1203" s="7"/>
      <c r="V1203" s="7"/>
      <c r="W1203" s="29"/>
      <c r="X1203" s="29"/>
      <c r="Y1203" s="7"/>
      <c r="Z1203" s="21"/>
      <c r="AA1203" s="2"/>
    </row>
    <row r="1204" spans="1:28" ht="22.2" customHeight="1" x14ac:dyDescent="0.25">
      <c r="F1204" s="3">
        <f>MEDIAN(F2:F1184)</f>
        <v>32</v>
      </c>
    </row>
  </sheetData>
  <autoFilter ref="AA1:AA1201" xr:uid="{00000000-0001-0000-0000-000000000000}"/>
  <dataConsolidate/>
  <phoneticPr fontId="4" type="noConversion"/>
  <conditionalFormatting sqref="C1:C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7F0D-667B-4B44-BABE-F3A9A14090A1}">
  <dimension ref="A1:S1201"/>
  <sheetViews>
    <sheetView tabSelected="1" topLeftCell="L18" workbookViewId="0">
      <selection activeCell="B1195" sqref="B1195"/>
    </sheetView>
  </sheetViews>
  <sheetFormatPr defaultRowHeight="21.6" customHeight="1" x14ac:dyDescent="0.25"/>
  <cols>
    <col min="1" max="1" width="36.33203125" bestFit="1" customWidth="1"/>
    <col min="2" max="2" width="23.6640625" bestFit="1" customWidth="1"/>
    <col min="3" max="3" width="35.109375" bestFit="1" customWidth="1"/>
    <col min="4" max="4" width="7" bestFit="1" customWidth="1"/>
    <col min="5" max="5" width="8.44140625" bestFit="1" customWidth="1"/>
    <col min="6" max="6" width="5.5546875" style="3" bestFit="1" customWidth="1"/>
    <col min="7" max="7" width="14.33203125" style="4" bestFit="1" customWidth="1"/>
    <col min="8" max="8" width="26.6640625" bestFit="1" customWidth="1"/>
    <col min="9" max="9" width="15.88671875" bestFit="1" customWidth="1"/>
    <col min="10" max="10" width="11.88671875" style="22" bestFit="1" customWidth="1"/>
    <col min="11" max="11" width="15.109375" bestFit="1" customWidth="1"/>
    <col min="12" max="12" width="9.5546875" bestFit="1" customWidth="1"/>
    <col min="13" max="13" width="15.21875" style="3" bestFit="1" customWidth="1"/>
    <col min="14" max="14" width="85.44140625" bestFit="1" customWidth="1"/>
    <col min="15" max="15" width="18.33203125" style="30" bestFit="1" customWidth="1"/>
    <col min="16" max="16" width="20.33203125" style="30" bestFit="1" customWidth="1"/>
    <col min="17" max="17" width="21.6640625" style="30" bestFit="1" customWidth="1"/>
    <col min="18" max="18" width="17.77734375" bestFit="1" customWidth="1"/>
    <col min="19" max="19" width="17.44140625" bestFit="1" customWidth="1"/>
  </cols>
  <sheetData>
    <row r="1" spans="1:19" ht="21.6" customHeigh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6" t="s">
        <v>5</v>
      </c>
      <c r="G1" s="34" t="s">
        <v>6</v>
      </c>
      <c r="H1" s="32" t="s">
        <v>7</v>
      </c>
      <c r="I1" s="32" t="s">
        <v>8</v>
      </c>
      <c r="J1" s="32" t="s">
        <v>8</v>
      </c>
      <c r="K1" s="32" t="s">
        <v>10</v>
      </c>
      <c r="L1" s="32" t="s">
        <v>11</v>
      </c>
      <c r="M1" s="36" t="s">
        <v>12</v>
      </c>
      <c r="N1" s="39" t="s">
        <v>13</v>
      </c>
      <c r="O1" s="42" t="s">
        <v>5120</v>
      </c>
      <c r="P1" s="42" t="s">
        <v>5129</v>
      </c>
      <c r="Q1" s="42" t="s">
        <v>6131</v>
      </c>
      <c r="R1" s="42" t="s">
        <v>5124</v>
      </c>
      <c r="S1" s="43" t="s">
        <v>6132</v>
      </c>
    </row>
    <row r="2" spans="1:19" ht="21.6" customHeight="1" x14ac:dyDescent="0.25">
      <c r="A2" s="17" t="s">
        <v>14</v>
      </c>
      <c r="B2" s="17" t="s">
        <v>2820</v>
      </c>
      <c r="C2" s="17" t="s">
        <v>15</v>
      </c>
      <c r="D2" s="17" t="s">
        <v>16</v>
      </c>
      <c r="E2" s="17" t="s">
        <v>56</v>
      </c>
      <c r="F2" s="18">
        <v>19</v>
      </c>
      <c r="G2" s="35" t="s">
        <v>17</v>
      </c>
      <c r="H2" s="17" t="s">
        <v>18</v>
      </c>
      <c r="I2" s="17" t="s">
        <v>19</v>
      </c>
      <c r="J2" s="33">
        <v>0.94</v>
      </c>
      <c r="K2" s="17">
        <v>1.5</v>
      </c>
      <c r="L2" s="17" t="s">
        <v>33</v>
      </c>
      <c r="M2" s="18">
        <v>1</v>
      </c>
      <c r="N2" s="2" t="s">
        <v>5130</v>
      </c>
      <c r="O2" s="44">
        <v>5</v>
      </c>
      <c r="P2" s="44" t="s">
        <v>5125</v>
      </c>
      <c r="Q2" s="44">
        <f>SUM((J2*100)+K2)</f>
        <v>95.5</v>
      </c>
      <c r="R2" s="45" t="str">
        <f>IF(Q2&lt;=5,"Low",IF(Q2&lt;=15,"Medium",IF(Q2&gt;15,"High")))</f>
        <v>High</v>
      </c>
      <c r="S2" s="45" t="str">
        <f>IF(AND(L2="Yes",M2&gt;=4),"High Performer","Low Performer" )</f>
        <v>Low Performer</v>
      </c>
    </row>
    <row r="3" spans="1:19" ht="21.6" customHeight="1" x14ac:dyDescent="0.25">
      <c r="A3" s="17" t="s">
        <v>21</v>
      </c>
      <c r="B3" s="17" t="s">
        <v>2821</v>
      </c>
      <c r="C3" s="17" t="s">
        <v>22</v>
      </c>
      <c r="D3" s="17" t="s">
        <v>69</v>
      </c>
      <c r="E3" s="17" t="s">
        <v>23</v>
      </c>
      <c r="F3" s="18">
        <v>42</v>
      </c>
      <c r="G3" s="35" t="s">
        <v>24</v>
      </c>
      <c r="H3" s="17" t="s">
        <v>25</v>
      </c>
      <c r="I3" s="17" t="s">
        <v>26</v>
      </c>
      <c r="J3" s="33">
        <v>0.83</v>
      </c>
      <c r="K3" s="17">
        <v>0.75</v>
      </c>
      <c r="L3" s="17" t="s">
        <v>27</v>
      </c>
      <c r="M3" s="18">
        <v>1</v>
      </c>
      <c r="N3" s="2" t="s">
        <v>24</v>
      </c>
      <c r="O3" s="44">
        <v>1</v>
      </c>
      <c r="P3" s="44" t="s">
        <v>5126</v>
      </c>
      <c r="Q3" s="44">
        <f t="shared" ref="Q3:Q66" si="0">SUM((J3*100)+K3)</f>
        <v>83.75</v>
      </c>
      <c r="R3" s="45" t="str">
        <f t="shared" ref="R3:R66" si="1">IF(Q3&lt;=5,"Low",IF(Q3&lt;=15,"Medium",IF(Q3&gt;15,"High")))</f>
        <v>High</v>
      </c>
      <c r="S3" s="45" t="str">
        <f t="shared" ref="S3:S66" si="2">IF(AND(L3="Yes",M3&gt;=4),"High Performer","Low Performer" )</f>
        <v>Low Performer</v>
      </c>
    </row>
    <row r="4" spans="1:19" ht="21.6" customHeight="1" x14ac:dyDescent="0.25">
      <c r="A4" s="17" t="s">
        <v>28</v>
      </c>
      <c r="B4" s="17" t="s">
        <v>2822</v>
      </c>
      <c r="C4" s="17" t="s">
        <v>29</v>
      </c>
      <c r="D4" s="17" t="s">
        <v>69</v>
      </c>
      <c r="E4" s="17" t="s">
        <v>23</v>
      </c>
      <c r="F4" s="18">
        <v>32</v>
      </c>
      <c r="G4" s="35" t="s">
        <v>30</v>
      </c>
      <c r="H4" s="17" t="s">
        <v>31</v>
      </c>
      <c r="I4" s="17" t="s">
        <v>32</v>
      </c>
      <c r="J4" s="33">
        <v>0.48</v>
      </c>
      <c r="K4" s="17">
        <v>2</v>
      </c>
      <c r="L4" s="17" t="s">
        <v>33</v>
      </c>
      <c r="M4" s="18">
        <v>1</v>
      </c>
      <c r="N4" s="2" t="s">
        <v>5131</v>
      </c>
      <c r="O4" s="44">
        <v>4</v>
      </c>
      <c r="P4" s="44" t="s">
        <v>5127</v>
      </c>
      <c r="Q4" s="44">
        <f t="shared" si="0"/>
        <v>50</v>
      </c>
      <c r="R4" s="45" t="str">
        <f t="shared" si="1"/>
        <v>High</v>
      </c>
      <c r="S4" s="45" t="str">
        <f t="shared" si="2"/>
        <v>Low Performer</v>
      </c>
    </row>
    <row r="5" spans="1:19" ht="21.6" customHeight="1" x14ac:dyDescent="0.25">
      <c r="A5" s="17" t="s">
        <v>34</v>
      </c>
      <c r="B5" s="17" t="s">
        <v>2823</v>
      </c>
      <c r="C5" s="17" t="s">
        <v>35</v>
      </c>
      <c r="D5" s="17" t="s">
        <v>16</v>
      </c>
      <c r="E5" s="17" t="s">
        <v>36</v>
      </c>
      <c r="F5" s="18">
        <v>20</v>
      </c>
      <c r="G5" s="35">
        <v>45084</v>
      </c>
      <c r="H5" s="17" t="s">
        <v>37</v>
      </c>
      <c r="I5" s="17" t="s">
        <v>19</v>
      </c>
      <c r="J5" s="33">
        <v>0.46</v>
      </c>
      <c r="K5" s="17">
        <v>1</v>
      </c>
      <c r="L5" s="17" t="s">
        <v>33</v>
      </c>
      <c r="M5" s="18">
        <v>5</v>
      </c>
      <c r="N5" s="2" t="s">
        <v>5132</v>
      </c>
      <c r="O5" s="44">
        <v>5</v>
      </c>
      <c r="P5" s="44" t="s">
        <v>5125</v>
      </c>
      <c r="Q5" s="44">
        <f t="shared" si="0"/>
        <v>47</v>
      </c>
      <c r="R5" s="45" t="str">
        <f t="shared" si="1"/>
        <v>High</v>
      </c>
      <c r="S5" s="45" t="str">
        <f t="shared" si="2"/>
        <v>Low Performer</v>
      </c>
    </row>
    <row r="6" spans="1:19" ht="21.6" customHeight="1" x14ac:dyDescent="0.25">
      <c r="A6" s="17" t="s">
        <v>39</v>
      </c>
      <c r="B6" s="17" t="s">
        <v>2824</v>
      </c>
      <c r="C6" s="17" t="s">
        <v>40</v>
      </c>
      <c r="D6" s="17" t="s">
        <v>16</v>
      </c>
      <c r="E6" s="17" t="s">
        <v>41</v>
      </c>
      <c r="F6" s="18">
        <v>32</v>
      </c>
      <c r="G6" s="35">
        <v>45599</v>
      </c>
      <c r="H6" s="17" t="s">
        <v>42</v>
      </c>
      <c r="I6" s="17" t="s">
        <v>32</v>
      </c>
      <c r="J6" s="33">
        <v>0.26</v>
      </c>
      <c r="K6" s="17">
        <v>1.5</v>
      </c>
      <c r="L6" s="17" t="s">
        <v>33</v>
      </c>
      <c r="M6" s="18">
        <f>M5</f>
        <v>5</v>
      </c>
      <c r="N6" s="2" t="s">
        <v>5133</v>
      </c>
      <c r="O6" s="44">
        <v>6</v>
      </c>
      <c r="P6" s="44" t="s">
        <v>5127</v>
      </c>
      <c r="Q6" s="44">
        <f t="shared" si="0"/>
        <v>27.5</v>
      </c>
      <c r="R6" s="45" t="str">
        <f t="shared" si="1"/>
        <v>High</v>
      </c>
      <c r="S6" s="45" t="str">
        <f t="shared" si="2"/>
        <v>Low Performer</v>
      </c>
    </row>
    <row r="7" spans="1:19" ht="21.6" customHeight="1" x14ac:dyDescent="0.25">
      <c r="A7" s="17" t="s">
        <v>43</v>
      </c>
      <c r="B7" s="17" t="s">
        <v>2825</v>
      </c>
      <c r="C7" s="17" t="s">
        <v>44</v>
      </c>
      <c r="D7" s="17" t="s">
        <v>16</v>
      </c>
      <c r="E7" s="17" t="s">
        <v>56</v>
      </c>
      <c r="F7" s="18">
        <v>26</v>
      </c>
      <c r="G7" s="35" t="s">
        <v>45</v>
      </c>
      <c r="H7" s="17" t="s">
        <v>46</v>
      </c>
      <c r="I7" s="17" t="s">
        <v>47</v>
      </c>
      <c r="J7" s="33">
        <v>0.98</v>
      </c>
      <c r="K7" s="17">
        <v>1</v>
      </c>
      <c r="L7" s="17" t="s">
        <v>27</v>
      </c>
      <c r="M7" s="18">
        <v>5</v>
      </c>
      <c r="N7" s="2" t="s">
        <v>5134</v>
      </c>
      <c r="O7" s="44">
        <v>4</v>
      </c>
      <c r="P7" s="44" t="s">
        <v>5128</v>
      </c>
      <c r="Q7" s="44">
        <f t="shared" si="0"/>
        <v>99</v>
      </c>
      <c r="R7" s="45" t="str">
        <f t="shared" si="1"/>
        <v>High</v>
      </c>
      <c r="S7" s="45" t="str">
        <f t="shared" si="2"/>
        <v>High Performer</v>
      </c>
    </row>
    <row r="8" spans="1:19" ht="21.6" customHeight="1" x14ac:dyDescent="0.25">
      <c r="A8" s="17" t="s">
        <v>48</v>
      </c>
      <c r="B8" s="17" t="s">
        <v>2826</v>
      </c>
      <c r="C8" s="17" t="s">
        <v>49</v>
      </c>
      <c r="D8" s="17" t="s">
        <v>69</v>
      </c>
      <c r="E8" s="17" t="s">
        <v>56</v>
      </c>
      <c r="F8" s="18">
        <v>32</v>
      </c>
      <c r="G8" s="35">
        <v>45146</v>
      </c>
      <c r="H8" s="17" t="s">
        <v>31</v>
      </c>
      <c r="I8" s="17" t="s">
        <v>32</v>
      </c>
      <c r="J8" s="33">
        <v>0.82</v>
      </c>
      <c r="K8" s="17">
        <v>2</v>
      </c>
      <c r="L8" s="17" t="s">
        <v>33</v>
      </c>
      <c r="M8" s="18">
        <v>4</v>
      </c>
      <c r="N8" s="2" t="s">
        <v>5135</v>
      </c>
      <c r="O8" s="44">
        <v>8</v>
      </c>
      <c r="P8" s="44" t="s">
        <v>5127</v>
      </c>
      <c r="Q8" s="44">
        <f t="shared" si="0"/>
        <v>84</v>
      </c>
      <c r="R8" s="45" t="str">
        <f t="shared" si="1"/>
        <v>High</v>
      </c>
      <c r="S8" s="45" t="str">
        <f t="shared" si="2"/>
        <v>Low Performer</v>
      </c>
    </row>
    <row r="9" spans="1:19" ht="21.6" customHeight="1" x14ac:dyDescent="0.25">
      <c r="A9" s="17" t="s">
        <v>51</v>
      </c>
      <c r="B9" s="17" t="s">
        <v>2827</v>
      </c>
      <c r="C9" s="17" t="s">
        <v>52</v>
      </c>
      <c r="D9" s="17" t="s">
        <v>16</v>
      </c>
      <c r="E9" s="17" t="s">
        <v>56</v>
      </c>
      <c r="F9" s="18">
        <v>32</v>
      </c>
      <c r="G9" s="35">
        <v>44753</v>
      </c>
      <c r="H9" s="17" t="s">
        <v>53</v>
      </c>
      <c r="I9" s="17" t="s">
        <v>26</v>
      </c>
      <c r="J9" s="33">
        <v>0.19</v>
      </c>
      <c r="K9" s="17">
        <v>1.5</v>
      </c>
      <c r="L9" s="17" t="s">
        <v>27</v>
      </c>
      <c r="M9" s="18">
        <v>4</v>
      </c>
      <c r="N9" s="2" t="s">
        <v>5136</v>
      </c>
      <c r="O9" s="44">
        <v>2</v>
      </c>
      <c r="P9" s="44" t="s">
        <v>5127</v>
      </c>
      <c r="Q9" s="44">
        <f t="shared" si="0"/>
        <v>20.5</v>
      </c>
      <c r="R9" s="45" t="str">
        <f t="shared" si="1"/>
        <v>High</v>
      </c>
      <c r="S9" s="45" t="str">
        <f t="shared" si="2"/>
        <v>High Performer</v>
      </c>
    </row>
    <row r="10" spans="1:19" ht="21.6" customHeight="1" x14ac:dyDescent="0.25">
      <c r="A10" s="17" t="s">
        <v>54</v>
      </c>
      <c r="B10" s="17" t="s">
        <v>2828</v>
      </c>
      <c r="C10" s="17" t="s">
        <v>55</v>
      </c>
      <c r="D10" s="17" t="s">
        <v>16</v>
      </c>
      <c r="E10" s="17" t="s">
        <v>56</v>
      </c>
      <c r="F10" s="18">
        <v>32</v>
      </c>
      <c r="G10" s="35">
        <v>45450</v>
      </c>
      <c r="H10" s="17" t="s">
        <v>57</v>
      </c>
      <c r="I10" s="17" t="s">
        <v>32</v>
      </c>
      <c r="J10" s="33">
        <v>0.87</v>
      </c>
      <c r="K10" s="17">
        <v>1</v>
      </c>
      <c r="L10" s="17" t="s">
        <v>27</v>
      </c>
      <c r="M10" s="18">
        <v>5</v>
      </c>
      <c r="N10" s="37">
        <v>45450</v>
      </c>
      <c r="O10" s="44">
        <v>1</v>
      </c>
      <c r="P10" s="44" t="s">
        <v>5127</v>
      </c>
      <c r="Q10" s="44">
        <f t="shared" si="0"/>
        <v>88</v>
      </c>
      <c r="R10" s="45" t="str">
        <f t="shared" si="1"/>
        <v>High</v>
      </c>
      <c r="S10" s="45" t="str">
        <f t="shared" si="2"/>
        <v>High Performer</v>
      </c>
    </row>
    <row r="11" spans="1:19" ht="21.6" customHeight="1" x14ac:dyDescent="0.25">
      <c r="A11" s="17" t="s">
        <v>58</v>
      </c>
      <c r="B11" s="17" t="s">
        <v>2829</v>
      </c>
      <c r="C11" s="17" t="s">
        <v>59</v>
      </c>
      <c r="D11" s="17" t="s">
        <v>16</v>
      </c>
      <c r="E11" s="17" t="s">
        <v>41</v>
      </c>
      <c r="F11" s="18">
        <v>29</v>
      </c>
      <c r="G11" s="35">
        <v>44899</v>
      </c>
      <c r="H11" s="17" t="s">
        <v>57</v>
      </c>
      <c r="I11" s="17" t="s">
        <v>32</v>
      </c>
      <c r="J11" s="33">
        <v>0.8</v>
      </c>
      <c r="K11" s="17">
        <v>0.75</v>
      </c>
      <c r="L11" s="17" t="s">
        <v>27</v>
      </c>
      <c r="M11" s="18">
        <v>3</v>
      </c>
      <c r="N11" s="2" t="s">
        <v>5137</v>
      </c>
      <c r="O11" s="44">
        <v>3</v>
      </c>
      <c r="P11" s="44" t="s">
        <v>5128</v>
      </c>
      <c r="Q11" s="44">
        <f t="shared" si="0"/>
        <v>80.75</v>
      </c>
      <c r="R11" s="45" t="str">
        <f t="shared" si="1"/>
        <v>High</v>
      </c>
      <c r="S11" s="45" t="str">
        <f t="shared" si="2"/>
        <v>Low Performer</v>
      </c>
    </row>
    <row r="12" spans="1:19" ht="21.6" customHeight="1" x14ac:dyDescent="0.25">
      <c r="A12" s="17" t="s">
        <v>60</v>
      </c>
      <c r="B12" s="17" t="s">
        <v>2830</v>
      </c>
      <c r="C12" s="17" t="s">
        <v>61</v>
      </c>
      <c r="D12" s="17" t="s">
        <v>16</v>
      </c>
      <c r="E12" s="17" t="s">
        <v>56</v>
      </c>
      <c r="F12" s="18">
        <v>32</v>
      </c>
      <c r="G12" s="35">
        <v>45511</v>
      </c>
      <c r="H12" s="17" t="s">
        <v>37</v>
      </c>
      <c r="I12" s="17" t="s">
        <v>19</v>
      </c>
      <c r="J12" s="33">
        <v>0.46</v>
      </c>
      <c r="K12" s="17">
        <v>2</v>
      </c>
      <c r="L12" s="17" t="s">
        <v>27</v>
      </c>
      <c r="M12" s="18">
        <v>5</v>
      </c>
      <c r="N12" s="2" t="s">
        <v>5138</v>
      </c>
      <c r="O12" s="44">
        <v>6</v>
      </c>
      <c r="P12" s="44" t="s">
        <v>5127</v>
      </c>
      <c r="Q12" s="44">
        <f t="shared" si="0"/>
        <v>48</v>
      </c>
      <c r="R12" s="45" t="str">
        <f t="shared" si="1"/>
        <v>High</v>
      </c>
      <c r="S12" s="45" t="str">
        <f t="shared" si="2"/>
        <v>High Performer</v>
      </c>
    </row>
    <row r="13" spans="1:19" ht="21.6" customHeight="1" x14ac:dyDescent="0.25">
      <c r="A13" s="17" t="s">
        <v>62</v>
      </c>
      <c r="B13" s="17" t="s">
        <v>2831</v>
      </c>
      <c r="C13" s="17" t="s">
        <v>63</v>
      </c>
      <c r="D13" s="17" t="s">
        <v>69</v>
      </c>
      <c r="E13" s="17" t="s">
        <v>64</v>
      </c>
      <c r="F13" s="18">
        <v>32</v>
      </c>
      <c r="G13" s="35" t="s">
        <v>65</v>
      </c>
      <c r="H13" s="17" t="s">
        <v>66</v>
      </c>
      <c r="I13" s="17" t="s">
        <v>26</v>
      </c>
      <c r="J13" s="33">
        <v>0.7</v>
      </c>
      <c r="K13" s="17">
        <v>1</v>
      </c>
      <c r="L13" s="17" t="s">
        <v>33</v>
      </c>
      <c r="M13" s="18">
        <v>2</v>
      </c>
      <c r="N13" s="2" t="s">
        <v>5139</v>
      </c>
      <c r="O13" s="44">
        <v>3</v>
      </c>
      <c r="P13" s="44" t="s">
        <v>5127</v>
      </c>
      <c r="Q13" s="44">
        <f t="shared" si="0"/>
        <v>71</v>
      </c>
      <c r="R13" s="45" t="str">
        <f t="shared" si="1"/>
        <v>High</v>
      </c>
      <c r="S13" s="45" t="str">
        <f t="shared" si="2"/>
        <v>Low Performer</v>
      </c>
    </row>
    <row r="14" spans="1:19" ht="21.6" customHeight="1" x14ac:dyDescent="0.25">
      <c r="A14" s="17" t="s">
        <v>67</v>
      </c>
      <c r="B14" s="17" t="s">
        <v>2832</v>
      </c>
      <c r="C14" s="17" t="s">
        <v>68</v>
      </c>
      <c r="D14" s="17" t="s">
        <v>69</v>
      </c>
      <c r="E14" s="17" t="s">
        <v>23</v>
      </c>
      <c r="F14" s="18">
        <v>32</v>
      </c>
      <c r="G14" s="35">
        <v>44960</v>
      </c>
      <c r="H14" s="17" t="s">
        <v>42</v>
      </c>
      <c r="I14" s="17" t="s">
        <v>32</v>
      </c>
      <c r="J14" s="33">
        <v>0.56999999999999995</v>
      </c>
      <c r="K14" s="17">
        <v>2</v>
      </c>
      <c r="L14" s="17" t="s">
        <v>27</v>
      </c>
      <c r="M14" s="18">
        <v>1</v>
      </c>
      <c r="N14" s="2" t="s">
        <v>5140</v>
      </c>
      <c r="O14" s="44">
        <v>6</v>
      </c>
      <c r="P14" s="44" t="s">
        <v>5127</v>
      </c>
      <c r="Q14" s="44">
        <f t="shared" si="0"/>
        <v>58.999999999999993</v>
      </c>
      <c r="R14" s="45" t="str">
        <f t="shared" si="1"/>
        <v>High</v>
      </c>
      <c r="S14" s="45" t="str">
        <f t="shared" si="2"/>
        <v>Low Performer</v>
      </c>
    </row>
    <row r="15" spans="1:19" ht="21.6" customHeight="1" x14ac:dyDescent="0.25">
      <c r="A15" s="17" t="s">
        <v>70</v>
      </c>
      <c r="B15" s="17" t="s">
        <v>2833</v>
      </c>
      <c r="C15" s="17" t="s">
        <v>71</v>
      </c>
      <c r="D15" s="17" t="s">
        <v>16</v>
      </c>
      <c r="E15" s="17" t="s">
        <v>23</v>
      </c>
      <c r="F15" s="18">
        <v>32</v>
      </c>
      <c r="G15" s="35" t="s">
        <v>72</v>
      </c>
      <c r="H15" s="17" t="s">
        <v>18</v>
      </c>
      <c r="I15" s="17" t="s">
        <v>19</v>
      </c>
      <c r="J15" s="33">
        <v>0.09</v>
      </c>
      <c r="K15" s="17">
        <v>1.5</v>
      </c>
      <c r="L15" s="17" t="s">
        <v>27</v>
      </c>
      <c r="M15" s="18">
        <v>5</v>
      </c>
      <c r="N15" s="2" t="s">
        <v>5141</v>
      </c>
      <c r="O15" s="44">
        <v>2</v>
      </c>
      <c r="P15" s="44" t="s">
        <v>5127</v>
      </c>
      <c r="Q15" s="44">
        <f t="shared" si="0"/>
        <v>10.5</v>
      </c>
      <c r="R15" s="45" t="str">
        <f t="shared" si="1"/>
        <v>Medium</v>
      </c>
      <c r="S15" s="45" t="str">
        <f t="shared" si="2"/>
        <v>High Performer</v>
      </c>
    </row>
    <row r="16" spans="1:19" ht="21.6" customHeight="1" x14ac:dyDescent="0.25">
      <c r="A16" s="17" t="s">
        <v>73</v>
      </c>
      <c r="B16" s="17" t="s">
        <v>2834</v>
      </c>
      <c r="C16" s="17" t="s">
        <v>74</v>
      </c>
      <c r="D16" s="17" t="s">
        <v>69</v>
      </c>
      <c r="E16" s="17" t="s">
        <v>56</v>
      </c>
      <c r="F16" s="18">
        <v>32</v>
      </c>
      <c r="G16" s="35">
        <v>45049</v>
      </c>
      <c r="H16" s="17" t="s">
        <v>53</v>
      </c>
      <c r="I16" s="17" t="s">
        <v>26</v>
      </c>
      <c r="J16" s="33">
        <v>0.24</v>
      </c>
      <c r="K16" s="17">
        <v>2</v>
      </c>
      <c r="L16" s="17" t="s">
        <v>33</v>
      </c>
      <c r="M16" s="18">
        <v>1</v>
      </c>
      <c r="N16" s="2" t="s">
        <v>5142</v>
      </c>
      <c r="O16" s="44">
        <v>4</v>
      </c>
      <c r="P16" s="44" t="s">
        <v>5127</v>
      </c>
      <c r="Q16" s="44">
        <f t="shared" si="0"/>
        <v>26</v>
      </c>
      <c r="R16" s="45" t="str">
        <f t="shared" si="1"/>
        <v>High</v>
      </c>
      <c r="S16" s="45" t="str">
        <f t="shared" si="2"/>
        <v>Low Performer</v>
      </c>
    </row>
    <row r="17" spans="1:19" ht="21.6" customHeight="1" x14ac:dyDescent="0.25">
      <c r="A17" s="17" t="s">
        <v>75</v>
      </c>
      <c r="B17" s="17" t="s">
        <v>2835</v>
      </c>
      <c r="C17" s="17" t="s">
        <v>76</v>
      </c>
      <c r="D17" s="17" t="s">
        <v>69</v>
      </c>
      <c r="E17" s="17" t="s">
        <v>56</v>
      </c>
      <c r="F17" s="18">
        <v>32</v>
      </c>
      <c r="G17" s="35">
        <v>45414</v>
      </c>
      <c r="H17" s="17" t="s">
        <v>18</v>
      </c>
      <c r="I17" s="17" t="s">
        <v>19</v>
      </c>
      <c r="J17" s="33">
        <v>0.13</v>
      </c>
      <c r="K17" s="17">
        <v>1</v>
      </c>
      <c r="L17" s="17" t="s">
        <v>27</v>
      </c>
      <c r="M17" s="18">
        <v>2</v>
      </c>
      <c r="N17" s="2" t="s">
        <v>5143</v>
      </c>
      <c r="O17" s="44">
        <v>7</v>
      </c>
      <c r="P17" s="44" t="s">
        <v>5127</v>
      </c>
      <c r="Q17" s="44">
        <f t="shared" si="0"/>
        <v>14</v>
      </c>
      <c r="R17" s="45" t="str">
        <f t="shared" si="1"/>
        <v>Medium</v>
      </c>
      <c r="S17" s="45" t="str">
        <f t="shared" si="2"/>
        <v>Low Performer</v>
      </c>
    </row>
    <row r="18" spans="1:19" ht="21.6" customHeight="1" x14ac:dyDescent="0.25">
      <c r="A18" s="17" t="s">
        <v>77</v>
      </c>
      <c r="B18" s="17" t="s">
        <v>2836</v>
      </c>
      <c r="C18" s="17" t="s">
        <v>78</v>
      </c>
      <c r="D18" s="17" t="s">
        <v>16</v>
      </c>
      <c r="E18" s="17" t="s">
        <v>41</v>
      </c>
      <c r="F18" s="18">
        <v>32</v>
      </c>
      <c r="G18" s="35">
        <v>45354</v>
      </c>
      <c r="H18" s="17" t="s">
        <v>79</v>
      </c>
      <c r="I18" s="17" t="s">
        <v>47</v>
      </c>
      <c r="J18" s="33">
        <v>0.69</v>
      </c>
      <c r="K18" s="17">
        <v>1.5</v>
      </c>
      <c r="L18" s="17" t="s">
        <v>33</v>
      </c>
      <c r="M18" s="18">
        <v>5</v>
      </c>
      <c r="N18" s="2" t="s">
        <v>5144</v>
      </c>
      <c r="O18" s="44">
        <v>2</v>
      </c>
      <c r="P18" s="44" t="s">
        <v>5127</v>
      </c>
      <c r="Q18" s="44">
        <f t="shared" si="0"/>
        <v>70.5</v>
      </c>
      <c r="R18" s="45" t="str">
        <f t="shared" si="1"/>
        <v>High</v>
      </c>
      <c r="S18" s="45" t="str">
        <f t="shared" si="2"/>
        <v>Low Performer</v>
      </c>
    </row>
    <row r="19" spans="1:19" ht="21.6" customHeight="1" x14ac:dyDescent="0.25">
      <c r="A19" s="17" t="s">
        <v>80</v>
      </c>
      <c r="B19" s="17" t="s">
        <v>2837</v>
      </c>
      <c r="C19" s="17" t="s">
        <v>81</v>
      </c>
      <c r="D19" s="17" t="s">
        <v>16</v>
      </c>
      <c r="E19" s="17" t="s">
        <v>41</v>
      </c>
      <c r="F19" s="18">
        <v>32</v>
      </c>
      <c r="G19" s="35" t="s">
        <v>82</v>
      </c>
      <c r="H19" s="17" t="s">
        <v>18</v>
      </c>
      <c r="I19" s="17" t="s">
        <v>19</v>
      </c>
      <c r="J19" s="33">
        <v>0.33</v>
      </c>
      <c r="K19" s="17">
        <v>1.5</v>
      </c>
      <c r="L19" s="17" t="s">
        <v>27</v>
      </c>
      <c r="M19" s="18">
        <v>5</v>
      </c>
      <c r="N19" s="2" t="s">
        <v>5145</v>
      </c>
      <c r="O19" s="44">
        <v>7</v>
      </c>
      <c r="P19" s="44" t="s">
        <v>5127</v>
      </c>
      <c r="Q19" s="44">
        <f t="shared" si="0"/>
        <v>34.5</v>
      </c>
      <c r="R19" s="45" t="str">
        <f t="shared" si="1"/>
        <v>High</v>
      </c>
      <c r="S19" s="45" t="str">
        <f t="shared" si="2"/>
        <v>High Performer</v>
      </c>
    </row>
    <row r="20" spans="1:19" ht="21.6" customHeight="1" x14ac:dyDescent="0.25">
      <c r="A20" s="17" t="s">
        <v>83</v>
      </c>
      <c r="B20" s="17" t="s">
        <v>2838</v>
      </c>
      <c r="C20" s="17" t="s">
        <v>84</v>
      </c>
      <c r="D20" s="17" t="s">
        <v>69</v>
      </c>
      <c r="E20" s="17" t="s">
        <v>23</v>
      </c>
      <c r="F20" s="18">
        <v>34</v>
      </c>
      <c r="G20" s="35" t="s">
        <v>85</v>
      </c>
      <c r="H20" s="17" t="s">
        <v>25</v>
      </c>
      <c r="I20" s="17" t="s">
        <v>26</v>
      </c>
      <c r="J20" s="33">
        <v>0.06</v>
      </c>
      <c r="K20" s="17">
        <v>1</v>
      </c>
      <c r="L20" s="17" t="s">
        <v>27</v>
      </c>
      <c r="M20" s="18">
        <v>5</v>
      </c>
      <c r="N20" s="2" t="s">
        <v>85</v>
      </c>
      <c r="O20" s="44">
        <v>1</v>
      </c>
      <c r="P20" s="44" t="s">
        <v>5127</v>
      </c>
      <c r="Q20" s="44">
        <f t="shared" si="0"/>
        <v>7</v>
      </c>
      <c r="R20" s="45" t="str">
        <f t="shared" si="1"/>
        <v>Medium</v>
      </c>
      <c r="S20" s="45" t="str">
        <f t="shared" si="2"/>
        <v>High Performer</v>
      </c>
    </row>
    <row r="21" spans="1:19" ht="21.6" customHeight="1" x14ac:dyDescent="0.25">
      <c r="A21" s="17" t="s">
        <v>86</v>
      </c>
      <c r="B21" s="17" t="s">
        <v>2839</v>
      </c>
      <c r="C21" s="17" t="s">
        <v>87</v>
      </c>
      <c r="D21" s="17" t="s">
        <v>16</v>
      </c>
      <c r="E21" s="17" t="s">
        <v>56</v>
      </c>
      <c r="F21" s="18">
        <v>32</v>
      </c>
      <c r="G21" s="35">
        <v>44841</v>
      </c>
      <c r="H21" s="17" t="s">
        <v>66</v>
      </c>
      <c r="I21" s="17" t="s">
        <v>26</v>
      </c>
      <c r="J21" s="33">
        <v>0.72</v>
      </c>
      <c r="K21" s="17">
        <v>2</v>
      </c>
      <c r="L21" s="17" t="s">
        <v>27</v>
      </c>
      <c r="M21" s="18">
        <v>2</v>
      </c>
      <c r="N21" s="2" t="s">
        <v>5146</v>
      </c>
      <c r="O21" s="44">
        <v>4</v>
      </c>
      <c r="P21" s="44" t="s">
        <v>5127</v>
      </c>
      <c r="Q21" s="44">
        <f t="shared" si="0"/>
        <v>74</v>
      </c>
      <c r="R21" s="45" t="str">
        <f t="shared" si="1"/>
        <v>High</v>
      </c>
      <c r="S21" s="45" t="str">
        <f t="shared" si="2"/>
        <v>Low Performer</v>
      </c>
    </row>
    <row r="22" spans="1:19" ht="21.6" customHeight="1" x14ac:dyDescent="0.25">
      <c r="A22" s="17" t="s">
        <v>88</v>
      </c>
      <c r="B22" s="17" t="s">
        <v>2840</v>
      </c>
      <c r="C22" s="17" t="s">
        <v>89</v>
      </c>
      <c r="D22" s="17" t="s">
        <v>16</v>
      </c>
      <c r="E22" s="17" t="s">
        <v>23</v>
      </c>
      <c r="F22" s="18">
        <v>32</v>
      </c>
      <c r="G22" s="35">
        <v>44754</v>
      </c>
      <c r="H22" s="17" t="s">
        <v>31</v>
      </c>
      <c r="I22" s="17" t="s">
        <v>32</v>
      </c>
      <c r="J22" s="33">
        <v>0.16</v>
      </c>
      <c r="K22" s="17">
        <v>1.5</v>
      </c>
      <c r="L22" s="17" t="s">
        <v>27</v>
      </c>
      <c r="M22" s="18">
        <v>2</v>
      </c>
      <c r="N22" s="2" t="s">
        <v>5147</v>
      </c>
      <c r="O22" s="44">
        <v>6</v>
      </c>
      <c r="P22" s="44" t="s">
        <v>5127</v>
      </c>
      <c r="Q22" s="44">
        <f t="shared" si="0"/>
        <v>17.5</v>
      </c>
      <c r="R22" s="45" t="str">
        <f t="shared" si="1"/>
        <v>High</v>
      </c>
      <c r="S22" s="45" t="str">
        <f t="shared" si="2"/>
        <v>Low Performer</v>
      </c>
    </row>
    <row r="23" spans="1:19" ht="21.6" customHeight="1" x14ac:dyDescent="0.25">
      <c r="A23" s="17" t="s">
        <v>90</v>
      </c>
      <c r="B23" s="17" t="s">
        <v>2841</v>
      </c>
      <c r="C23" s="17" t="s">
        <v>91</v>
      </c>
      <c r="D23" s="17" t="s">
        <v>69</v>
      </c>
      <c r="E23" s="17" t="s">
        <v>41</v>
      </c>
      <c r="F23" s="18">
        <v>32</v>
      </c>
      <c r="G23" s="35">
        <v>44903</v>
      </c>
      <c r="H23" s="17" t="s">
        <v>37</v>
      </c>
      <c r="I23" s="17" t="s">
        <v>19</v>
      </c>
      <c r="J23" s="33">
        <v>0.44</v>
      </c>
      <c r="K23" s="17">
        <v>0.75</v>
      </c>
      <c r="L23" s="17" t="s">
        <v>27</v>
      </c>
      <c r="M23" s="18">
        <v>1</v>
      </c>
      <c r="N23" s="2" t="s">
        <v>5148</v>
      </c>
      <c r="O23" s="44">
        <v>4</v>
      </c>
      <c r="P23" s="44" t="s">
        <v>5127</v>
      </c>
      <c r="Q23" s="44">
        <f t="shared" si="0"/>
        <v>44.75</v>
      </c>
      <c r="R23" s="45" t="str">
        <f t="shared" si="1"/>
        <v>High</v>
      </c>
      <c r="S23" s="45" t="str">
        <f t="shared" si="2"/>
        <v>Low Performer</v>
      </c>
    </row>
    <row r="24" spans="1:19" ht="21.6" customHeight="1" x14ac:dyDescent="0.25">
      <c r="A24" s="17" t="s">
        <v>92</v>
      </c>
      <c r="B24" s="17" t="s">
        <v>2842</v>
      </c>
      <c r="C24" s="17" t="s">
        <v>93</v>
      </c>
      <c r="D24" s="17" t="s">
        <v>69</v>
      </c>
      <c r="E24" s="17" t="s">
        <v>36</v>
      </c>
      <c r="F24" s="18">
        <v>32</v>
      </c>
      <c r="G24" s="35" t="s">
        <v>94</v>
      </c>
      <c r="H24" s="17" t="s">
        <v>66</v>
      </c>
      <c r="I24" s="17" t="s">
        <v>26</v>
      </c>
      <c r="J24" s="33">
        <v>0.17</v>
      </c>
      <c r="K24" s="17">
        <v>1</v>
      </c>
      <c r="L24" s="17" t="s">
        <v>27</v>
      </c>
      <c r="M24" s="18">
        <v>3</v>
      </c>
      <c r="N24" s="2" t="s">
        <v>5149</v>
      </c>
      <c r="O24" s="44">
        <v>5</v>
      </c>
      <c r="P24" s="44" t="s">
        <v>5127</v>
      </c>
      <c r="Q24" s="44">
        <f t="shared" si="0"/>
        <v>18</v>
      </c>
      <c r="R24" s="45" t="str">
        <f t="shared" si="1"/>
        <v>High</v>
      </c>
      <c r="S24" s="45" t="str">
        <f t="shared" si="2"/>
        <v>Low Performer</v>
      </c>
    </row>
    <row r="25" spans="1:19" ht="21.6" customHeight="1" x14ac:dyDescent="0.25">
      <c r="A25" s="17" t="s">
        <v>95</v>
      </c>
      <c r="B25" s="17" t="s">
        <v>2843</v>
      </c>
      <c r="C25" s="17" t="s">
        <v>96</v>
      </c>
      <c r="D25" s="17" t="s">
        <v>69</v>
      </c>
      <c r="E25" s="17" t="s">
        <v>23</v>
      </c>
      <c r="F25" s="18">
        <v>28</v>
      </c>
      <c r="G25" s="35">
        <v>44968</v>
      </c>
      <c r="H25" s="17" t="s">
        <v>97</v>
      </c>
      <c r="I25" s="17" t="s">
        <v>98</v>
      </c>
      <c r="J25" s="33">
        <v>0.06</v>
      </c>
      <c r="K25" s="17">
        <v>0.75</v>
      </c>
      <c r="L25" s="17" t="s">
        <v>27</v>
      </c>
      <c r="M25" s="18">
        <v>1</v>
      </c>
      <c r="N25" s="2" t="s">
        <v>5150</v>
      </c>
      <c r="O25" s="44">
        <v>5</v>
      </c>
      <c r="P25" s="44" t="s">
        <v>5128</v>
      </c>
      <c r="Q25" s="44">
        <f t="shared" si="0"/>
        <v>6.75</v>
      </c>
      <c r="R25" s="45" t="str">
        <f t="shared" si="1"/>
        <v>Medium</v>
      </c>
      <c r="S25" s="45" t="str">
        <f t="shared" si="2"/>
        <v>Low Performer</v>
      </c>
    </row>
    <row r="26" spans="1:19" ht="21.6" customHeight="1" x14ac:dyDescent="0.25">
      <c r="A26" s="17" t="s">
        <v>99</v>
      </c>
      <c r="B26" s="17" t="s">
        <v>2844</v>
      </c>
      <c r="C26" s="17" t="s">
        <v>100</v>
      </c>
      <c r="D26" s="17" t="s">
        <v>69</v>
      </c>
      <c r="E26" s="17" t="s">
        <v>23</v>
      </c>
      <c r="F26" s="18">
        <v>32</v>
      </c>
      <c r="G26" s="35">
        <v>44663</v>
      </c>
      <c r="H26" s="17" t="s">
        <v>97</v>
      </c>
      <c r="I26" s="17" t="s">
        <v>98</v>
      </c>
      <c r="J26" s="33">
        <v>0.71</v>
      </c>
      <c r="K26" s="17">
        <v>0.75</v>
      </c>
      <c r="L26" s="17" t="s">
        <v>33</v>
      </c>
      <c r="M26" s="18">
        <v>1</v>
      </c>
      <c r="N26" s="2" t="s">
        <v>5151</v>
      </c>
      <c r="O26" s="44">
        <v>8</v>
      </c>
      <c r="P26" s="44" t="s">
        <v>5127</v>
      </c>
      <c r="Q26" s="44">
        <f t="shared" si="0"/>
        <v>71.75</v>
      </c>
      <c r="R26" s="45" t="str">
        <f t="shared" si="1"/>
        <v>High</v>
      </c>
      <c r="S26" s="45" t="str">
        <f t="shared" si="2"/>
        <v>Low Performer</v>
      </c>
    </row>
    <row r="27" spans="1:19" ht="21.6" customHeight="1" x14ac:dyDescent="0.25">
      <c r="A27" s="17" t="s">
        <v>101</v>
      </c>
      <c r="B27" s="17" t="s">
        <v>2845</v>
      </c>
      <c r="C27" s="17" t="s">
        <v>102</v>
      </c>
      <c r="D27" s="17" t="s">
        <v>16</v>
      </c>
      <c r="E27" s="17" t="s">
        <v>23</v>
      </c>
      <c r="F27" s="18">
        <v>32</v>
      </c>
      <c r="G27" s="35" t="s">
        <v>103</v>
      </c>
      <c r="H27" s="17" t="s">
        <v>104</v>
      </c>
      <c r="I27" s="17" t="s">
        <v>47</v>
      </c>
      <c r="J27" s="33">
        <v>0.05</v>
      </c>
      <c r="K27" s="17">
        <v>2</v>
      </c>
      <c r="L27" s="17" t="s">
        <v>33</v>
      </c>
      <c r="M27" s="18">
        <v>3</v>
      </c>
      <c r="N27" s="2" t="s">
        <v>103</v>
      </c>
      <c r="O27" s="44">
        <v>1</v>
      </c>
      <c r="P27" s="44" t="s">
        <v>5127</v>
      </c>
      <c r="Q27" s="44">
        <f t="shared" si="0"/>
        <v>7</v>
      </c>
      <c r="R27" s="45" t="str">
        <f t="shared" si="1"/>
        <v>Medium</v>
      </c>
      <c r="S27" s="45" t="str">
        <f t="shared" si="2"/>
        <v>Low Performer</v>
      </c>
    </row>
    <row r="28" spans="1:19" ht="21.6" customHeight="1" x14ac:dyDescent="0.25">
      <c r="A28" s="17" t="s">
        <v>105</v>
      </c>
      <c r="B28" s="17" t="s">
        <v>2846</v>
      </c>
      <c r="C28" s="17" t="s">
        <v>106</v>
      </c>
      <c r="D28" s="17" t="s">
        <v>16</v>
      </c>
      <c r="E28" s="17" t="s">
        <v>56</v>
      </c>
      <c r="F28" s="18">
        <v>32</v>
      </c>
      <c r="G28" s="35" t="s">
        <v>24</v>
      </c>
      <c r="H28" s="17" t="s">
        <v>25</v>
      </c>
      <c r="I28" s="17" t="s">
        <v>26</v>
      </c>
      <c r="J28" s="33">
        <v>0.22</v>
      </c>
      <c r="K28" s="17">
        <v>1.5</v>
      </c>
      <c r="L28" s="17" t="s">
        <v>33</v>
      </c>
      <c r="M28" s="18">
        <v>4</v>
      </c>
      <c r="N28" s="2" t="s">
        <v>5152</v>
      </c>
      <c r="O28" s="44">
        <v>3</v>
      </c>
      <c r="P28" s="44" t="s">
        <v>5127</v>
      </c>
      <c r="Q28" s="44">
        <f t="shared" si="0"/>
        <v>23.5</v>
      </c>
      <c r="R28" s="45" t="str">
        <f t="shared" si="1"/>
        <v>High</v>
      </c>
      <c r="S28" s="45" t="str">
        <f t="shared" si="2"/>
        <v>Low Performer</v>
      </c>
    </row>
    <row r="29" spans="1:19" ht="21.6" customHeight="1" x14ac:dyDescent="0.25">
      <c r="A29" s="17" t="s">
        <v>107</v>
      </c>
      <c r="B29" s="17" t="s">
        <v>2847</v>
      </c>
      <c r="C29" s="17" t="s">
        <v>108</v>
      </c>
      <c r="D29" s="17" t="s">
        <v>16</v>
      </c>
      <c r="E29" s="17" t="s">
        <v>36</v>
      </c>
      <c r="F29" s="18">
        <v>44</v>
      </c>
      <c r="G29" s="35">
        <v>44748</v>
      </c>
      <c r="H29" s="17" t="s">
        <v>31</v>
      </c>
      <c r="I29" s="17" t="s">
        <v>32</v>
      </c>
      <c r="J29" s="33">
        <v>0.6</v>
      </c>
      <c r="K29" s="17">
        <v>2</v>
      </c>
      <c r="L29" s="17" t="s">
        <v>33</v>
      </c>
      <c r="M29" s="18">
        <v>2</v>
      </c>
      <c r="N29" s="2" t="s">
        <v>5153</v>
      </c>
      <c r="O29" s="44">
        <v>2</v>
      </c>
      <c r="P29" s="44" t="s">
        <v>5126</v>
      </c>
      <c r="Q29" s="44">
        <f t="shared" si="0"/>
        <v>62</v>
      </c>
      <c r="R29" s="45" t="str">
        <f t="shared" si="1"/>
        <v>High</v>
      </c>
      <c r="S29" s="45" t="str">
        <f t="shared" si="2"/>
        <v>Low Performer</v>
      </c>
    </row>
    <row r="30" spans="1:19" ht="21.6" customHeight="1" x14ac:dyDescent="0.25">
      <c r="A30" s="17" t="s">
        <v>109</v>
      </c>
      <c r="B30" s="17" t="s">
        <v>2848</v>
      </c>
      <c r="C30" s="17" t="s">
        <v>110</v>
      </c>
      <c r="D30" s="17" t="s">
        <v>16</v>
      </c>
      <c r="E30" s="17" t="s">
        <v>23</v>
      </c>
      <c r="F30" s="18">
        <v>32</v>
      </c>
      <c r="G30" s="35">
        <v>45108</v>
      </c>
      <c r="H30" s="17" t="s">
        <v>111</v>
      </c>
      <c r="I30" s="17" t="s">
        <v>98</v>
      </c>
      <c r="J30" s="33">
        <v>0.98</v>
      </c>
      <c r="K30" s="17">
        <v>2</v>
      </c>
      <c r="L30" s="17" t="s">
        <v>27</v>
      </c>
      <c r="M30" s="18">
        <v>3</v>
      </c>
      <c r="N30" s="2" t="s">
        <v>5154</v>
      </c>
      <c r="O30" s="44">
        <v>6</v>
      </c>
      <c r="P30" s="44" t="s">
        <v>5127</v>
      </c>
      <c r="Q30" s="44">
        <f t="shared" si="0"/>
        <v>100</v>
      </c>
      <c r="R30" s="45" t="str">
        <f t="shared" si="1"/>
        <v>High</v>
      </c>
      <c r="S30" s="45" t="str">
        <f t="shared" si="2"/>
        <v>Low Performer</v>
      </c>
    </row>
    <row r="31" spans="1:19" ht="21.6" customHeight="1" x14ac:dyDescent="0.25">
      <c r="A31" s="17" t="s">
        <v>112</v>
      </c>
      <c r="B31" s="17" t="s">
        <v>2849</v>
      </c>
      <c r="C31" s="17" t="s">
        <v>113</v>
      </c>
      <c r="D31" s="17" t="s">
        <v>69</v>
      </c>
      <c r="E31" s="17" t="s">
        <v>64</v>
      </c>
      <c r="F31" s="18">
        <v>26</v>
      </c>
      <c r="G31" s="35" t="s">
        <v>114</v>
      </c>
      <c r="H31" s="17" t="s">
        <v>18</v>
      </c>
      <c r="I31" s="17" t="s">
        <v>19</v>
      </c>
      <c r="J31" s="33">
        <v>0.4</v>
      </c>
      <c r="K31" s="17">
        <v>2</v>
      </c>
      <c r="L31" s="17" t="s">
        <v>27</v>
      </c>
      <c r="M31" s="18">
        <v>4</v>
      </c>
      <c r="N31" s="2" t="s">
        <v>5155</v>
      </c>
      <c r="O31" s="44">
        <v>7</v>
      </c>
      <c r="P31" s="44" t="s">
        <v>5128</v>
      </c>
      <c r="Q31" s="44">
        <f t="shared" si="0"/>
        <v>42</v>
      </c>
      <c r="R31" s="45" t="str">
        <f t="shared" si="1"/>
        <v>High</v>
      </c>
      <c r="S31" s="45" t="str">
        <f t="shared" si="2"/>
        <v>High Performer</v>
      </c>
    </row>
    <row r="32" spans="1:19" ht="21.6" customHeight="1" x14ac:dyDescent="0.25">
      <c r="A32" s="17" t="s">
        <v>115</v>
      </c>
      <c r="B32" s="17" t="s">
        <v>2850</v>
      </c>
      <c r="C32" s="17" t="s">
        <v>116</v>
      </c>
      <c r="D32" s="17" t="s">
        <v>16</v>
      </c>
      <c r="E32" s="17" t="s">
        <v>36</v>
      </c>
      <c r="F32" s="18">
        <v>32</v>
      </c>
      <c r="G32" s="35" t="s">
        <v>117</v>
      </c>
      <c r="H32" s="17" t="s">
        <v>25</v>
      </c>
      <c r="I32" s="17" t="s">
        <v>26</v>
      </c>
      <c r="J32" s="33">
        <v>0.85</v>
      </c>
      <c r="K32" s="17">
        <v>2</v>
      </c>
      <c r="L32" s="17" t="s">
        <v>27</v>
      </c>
      <c r="M32" s="18">
        <v>3</v>
      </c>
      <c r="N32" s="2" t="s">
        <v>5156</v>
      </c>
      <c r="O32" s="44">
        <v>4</v>
      </c>
      <c r="P32" s="44" t="s">
        <v>5127</v>
      </c>
      <c r="Q32" s="44">
        <f t="shared" si="0"/>
        <v>87</v>
      </c>
      <c r="R32" s="45" t="str">
        <f t="shared" si="1"/>
        <v>High</v>
      </c>
      <c r="S32" s="45" t="str">
        <f t="shared" si="2"/>
        <v>Low Performer</v>
      </c>
    </row>
    <row r="33" spans="1:19" ht="21.6" customHeight="1" x14ac:dyDescent="0.25">
      <c r="A33" s="17" t="s">
        <v>118</v>
      </c>
      <c r="B33" s="17" t="s">
        <v>2851</v>
      </c>
      <c r="C33" s="17" t="s">
        <v>119</v>
      </c>
      <c r="D33" s="17" t="s">
        <v>69</v>
      </c>
      <c r="E33" s="17" t="s">
        <v>36</v>
      </c>
      <c r="F33" s="18">
        <v>32</v>
      </c>
      <c r="G33" s="35" t="s">
        <v>120</v>
      </c>
      <c r="H33" s="17" t="s">
        <v>79</v>
      </c>
      <c r="I33" s="17" t="s">
        <v>47</v>
      </c>
      <c r="J33" s="33">
        <v>0.53</v>
      </c>
      <c r="K33" s="17">
        <v>0.75</v>
      </c>
      <c r="L33" s="17" t="s">
        <v>27</v>
      </c>
      <c r="M33" s="18">
        <v>3</v>
      </c>
      <c r="N33" s="2" t="s">
        <v>5157</v>
      </c>
      <c r="O33" s="44">
        <v>5</v>
      </c>
      <c r="P33" s="44" t="s">
        <v>5127</v>
      </c>
      <c r="Q33" s="44">
        <f t="shared" si="0"/>
        <v>53.75</v>
      </c>
      <c r="R33" s="45" t="str">
        <f t="shared" si="1"/>
        <v>High</v>
      </c>
      <c r="S33" s="45" t="str">
        <f t="shared" si="2"/>
        <v>Low Performer</v>
      </c>
    </row>
    <row r="34" spans="1:19" ht="21.6" customHeight="1" x14ac:dyDescent="0.25">
      <c r="A34" s="17" t="s">
        <v>121</v>
      </c>
      <c r="B34" s="17" t="s">
        <v>2852</v>
      </c>
      <c r="C34" s="17" t="s">
        <v>122</v>
      </c>
      <c r="D34" s="17" t="s">
        <v>16</v>
      </c>
      <c r="E34" s="17" t="s">
        <v>41</v>
      </c>
      <c r="F34" s="18">
        <v>39</v>
      </c>
      <c r="G34" s="35" t="s">
        <v>123</v>
      </c>
      <c r="H34" s="17" t="s">
        <v>31</v>
      </c>
      <c r="I34" s="17" t="s">
        <v>32</v>
      </c>
      <c r="J34" s="33">
        <v>0.41</v>
      </c>
      <c r="K34" s="17">
        <v>0.75</v>
      </c>
      <c r="L34" s="17" t="s">
        <v>33</v>
      </c>
      <c r="M34" s="18">
        <v>4</v>
      </c>
      <c r="N34" s="2" t="s">
        <v>5158</v>
      </c>
      <c r="O34" s="44">
        <v>7</v>
      </c>
      <c r="P34" s="44" t="s">
        <v>5127</v>
      </c>
      <c r="Q34" s="44">
        <f t="shared" si="0"/>
        <v>41.75</v>
      </c>
      <c r="R34" s="45" t="str">
        <f t="shared" si="1"/>
        <v>High</v>
      </c>
      <c r="S34" s="45" t="str">
        <f t="shared" si="2"/>
        <v>Low Performer</v>
      </c>
    </row>
    <row r="35" spans="1:19" ht="21.6" customHeight="1" x14ac:dyDescent="0.25">
      <c r="A35" s="17" t="s">
        <v>124</v>
      </c>
      <c r="B35" s="17" t="s">
        <v>2853</v>
      </c>
      <c r="C35" s="17" t="s">
        <v>87</v>
      </c>
      <c r="D35" s="17" t="s">
        <v>16</v>
      </c>
      <c r="E35" s="17" t="s">
        <v>41</v>
      </c>
      <c r="F35" s="18">
        <v>37</v>
      </c>
      <c r="G35" s="35" t="s">
        <v>125</v>
      </c>
      <c r="H35" s="17" t="s">
        <v>53</v>
      </c>
      <c r="I35" s="17" t="s">
        <v>26</v>
      </c>
      <c r="J35" s="33">
        <v>0.28000000000000003</v>
      </c>
      <c r="K35" s="17">
        <v>1.5</v>
      </c>
      <c r="L35" s="17" t="s">
        <v>33</v>
      </c>
      <c r="M35" s="18">
        <v>5</v>
      </c>
      <c r="N35" s="2" t="s">
        <v>5159</v>
      </c>
      <c r="O35" s="44">
        <v>2</v>
      </c>
      <c r="P35" s="44" t="s">
        <v>5127</v>
      </c>
      <c r="Q35" s="44">
        <f t="shared" si="0"/>
        <v>29.500000000000004</v>
      </c>
      <c r="R35" s="45" t="str">
        <f t="shared" si="1"/>
        <v>High</v>
      </c>
      <c r="S35" s="45" t="str">
        <f t="shared" si="2"/>
        <v>Low Performer</v>
      </c>
    </row>
    <row r="36" spans="1:19" ht="21.6" customHeight="1" x14ac:dyDescent="0.25">
      <c r="A36" s="17" t="s">
        <v>126</v>
      </c>
      <c r="B36" s="17" t="s">
        <v>2854</v>
      </c>
      <c r="C36" s="17" t="s">
        <v>127</v>
      </c>
      <c r="D36" s="17" t="s">
        <v>16</v>
      </c>
      <c r="E36" s="17" t="s">
        <v>56</v>
      </c>
      <c r="F36" s="18">
        <v>25</v>
      </c>
      <c r="G36" s="35">
        <v>45690</v>
      </c>
      <c r="H36" s="17" t="s">
        <v>66</v>
      </c>
      <c r="I36" s="17" t="s">
        <v>26</v>
      </c>
      <c r="J36" s="33">
        <v>0.18</v>
      </c>
      <c r="K36" s="17">
        <v>2</v>
      </c>
      <c r="L36" s="17" t="s">
        <v>33</v>
      </c>
      <c r="M36" s="18">
        <v>5</v>
      </c>
      <c r="N36" s="2" t="s">
        <v>5160</v>
      </c>
      <c r="O36" s="44">
        <v>7</v>
      </c>
      <c r="P36" s="44" t="s">
        <v>5128</v>
      </c>
      <c r="Q36" s="44">
        <f t="shared" si="0"/>
        <v>20</v>
      </c>
      <c r="R36" s="45" t="str">
        <f t="shared" si="1"/>
        <v>High</v>
      </c>
      <c r="S36" s="45" t="str">
        <f t="shared" si="2"/>
        <v>Low Performer</v>
      </c>
    </row>
    <row r="37" spans="1:19" ht="21.6" customHeight="1" x14ac:dyDescent="0.25">
      <c r="A37" s="17" t="s">
        <v>128</v>
      </c>
      <c r="B37" s="17" t="s">
        <v>2855</v>
      </c>
      <c r="C37" s="17" t="s">
        <v>129</v>
      </c>
      <c r="D37" s="17" t="s">
        <v>16</v>
      </c>
      <c r="E37" s="17" t="s">
        <v>41</v>
      </c>
      <c r="F37" s="18">
        <v>32</v>
      </c>
      <c r="G37" s="35">
        <v>45541</v>
      </c>
      <c r="H37" s="17" t="s">
        <v>53</v>
      </c>
      <c r="I37" s="17" t="s">
        <v>26</v>
      </c>
      <c r="J37" s="33">
        <v>0.15</v>
      </c>
      <c r="K37" s="17">
        <v>0.75</v>
      </c>
      <c r="L37" s="17" t="s">
        <v>33</v>
      </c>
      <c r="M37" s="18">
        <v>4</v>
      </c>
      <c r="N37" s="37">
        <v>45541</v>
      </c>
      <c r="O37" s="44">
        <v>1</v>
      </c>
      <c r="P37" s="44" t="s">
        <v>5127</v>
      </c>
      <c r="Q37" s="44">
        <f t="shared" si="0"/>
        <v>15.75</v>
      </c>
      <c r="R37" s="45" t="str">
        <f t="shared" si="1"/>
        <v>High</v>
      </c>
      <c r="S37" s="45" t="str">
        <f t="shared" si="2"/>
        <v>Low Performer</v>
      </c>
    </row>
    <row r="38" spans="1:19" ht="21.6" customHeight="1" x14ac:dyDescent="0.25">
      <c r="A38" s="17" t="s">
        <v>130</v>
      </c>
      <c r="B38" s="17" t="s">
        <v>2856</v>
      </c>
      <c r="C38" s="17" t="s">
        <v>131</v>
      </c>
      <c r="D38" s="17" t="s">
        <v>69</v>
      </c>
      <c r="E38" s="17" t="s">
        <v>23</v>
      </c>
      <c r="F38" s="18">
        <v>32</v>
      </c>
      <c r="G38" s="35">
        <v>44965</v>
      </c>
      <c r="H38" s="17" t="s">
        <v>53</v>
      </c>
      <c r="I38" s="17" t="s">
        <v>26</v>
      </c>
      <c r="J38" s="33">
        <v>0.56999999999999995</v>
      </c>
      <c r="K38" s="17">
        <v>1</v>
      </c>
      <c r="L38" s="17" t="s">
        <v>33</v>
      </c>
      <c r="M38" s="18">
        <v>3</v>
      </c>
      <c r="N38" s="2" t="s">
        <v>5161</v>
      </c>
      <c r="O38" s="44">
        <v>3</v>
      </c>
      <c r="P38" s="44" t="s">
        <v>5127</v>
      </c>
      <c r="Q38" s="44">
        <f t="shared" si="0"/>
        <v>57.999999999999993</v>
      </c>
      <c r="R38" s="45" t="str">
        <f t="shared" si="1"/>
        <v>High</v>
      </c>
      <c r="S38" s="45" t="str">
        <f t="shared" si="2"/>
        <v>Low Performer</v>
      </c>
    </row>
    <row r="39" spans="1:19" ht="21.6" customHeight="1" x14ac:dyDescent="0.25">
      <c r="A39" s="17" t="s">
        <v>132</v>
      </c>
      <c r="B39" s="17" t="s">
        <v>2857</v>
      </c>
      <c r="C39" s="17" t="s">
        <v>133</v>
      </c>
      <c r="D39" s="17" t="s">
        <v>69</v>
      </c>
      <c r="E39" s="17" t="s">
        <v>41</v>
      </c>
      <c r="F39" s="18">
        <v>40</v>
      </c>
      <c r="G39" s="35" t="s">
        <v>134</v>
      </c>
      <c r="H39" s="17" t="s">
        <v>37</v>
      </c>
      <c r="I39" s="17" t="s">
        <v>19</v>
      </c>
      <c r="J39" s="33">
        <v>0.4</v>
      </c>
      <c r="K39" s="17">
        <v>1.5</v>
      </c>
      <c r="L39" s="17" t="s">
        <v>33</v>
      </c>
      <c r="M39" s="18">
        <v>5</v>
      </c>
      <c r="N39" s="2" t="s">
        <v>5162</v>
      </c>
      <c r="O39" s="44">
        <v>5</v>
      </c>
      <c r="P39" s="44" t="s">
        <v>5127</v>
      </c>
      <c r="Q39" s="44">
        <f t="shared" si="0"/>
        <v>41.5</v>
      </c>
      <c r="R39" s="45" t="str">
        <f t="shared" si="1"/>
        <v>High</v>
      </c>
      <c r="S39" s="45" t="str">
        <f t="shared" si="2"/>
        <v>Low Performer</v>
      </c>
    </row>
    <row r="40" spans="1:19" ht="21.6" customHeight="1" x14ac:dyDescent="0.25">
      <c r="A40" s="17" t="s">
        <v>135</v>
      </c>
      <c r="B40" s="17" t="s">
        <v>2858</v>
      </c>
      <c r="C40" s="17" t="s">
        <v>136</v>
      </c>
      <c r="D40" s="17" t="s">
        <v>69</v>
      </c>
      <c r="E40" s="17" t="s">
        <v>56</v>
      </c>
      <c r="F40" s="18">
        <v>33</v>
      </c>
      <c r="G40" s="35" t="s">
        <v>137</v>
      </c>
      <c r="H40" s="17" t="s">
        <v>57</v>
      </c>
      <c r="I40" s="17" t="s">
        <v>32</v>
      </c>
      <c r="J40" s="33">
        <v>0.53</v>
      </c>
      <c r="K40" s="17">
        <v>2</v>
      </c>
      <c r="L40" s="17" t="s">
        <v>27</v>
      </c>
      <c r="M40" s="18">
        <v>4</v>
      </c>
      <c r="N40" s="2" t="s">
        <v>5163</v>
      </c>
      <c r="O40" s="44">
        <v>8</v>
      </c>
      <c r="P40" s="44" t="s">
        <v>5127</v>
      </c>
      <c r="Q40" s="44">
        <f t="shared" si="0"/>
        <v>55</v>
      </c>
      <c r="R40" s="45" t="str">
        <f t="shared" si="1"/>
        <v>High</v>
      </c>
      <c r="S40" s="45" t="str">
        <f t="shared" si="2"/>
        <v>High Performer</v>
      </c>
    </row>
    <row r="41" spans="1:19" ht="21.6" customHeight="1" x14ac:dyDescent="0.25">
      <c r="A41" s="17" t="s">
        <v>138</v>
      </c>
      <c r="B41" s="17" t="s">
        <v>2859</v>
      </c>
      <c r="C41" s="17" t="s">
        <v>139</v>
      </c>
      <c r="D41" s="17" t="s">
        <v>69</v>
      </c>
      <c r="E41" s="17" t="s">
        <v>41</v>
      </c>
      <c r="F41" s="18">
        <v>32</v>
      </c>
      <c r="G41" s="35" t="s">
        <v>140</v>
      </c>
      <c r="H41" s="17" t="s">
        <v>46</v>
      </c>
      <c r="I41" s="17" t="s">
        <v>47</v>
      </c>
      <c r="J41" s="33">
        <v>0.55000000000000004</v>
      </c>
      <c r="K41" s="17">
        <v>2</v>
      </c>
      <c r="L41" s="17" t="s">
        <v>27</v>
      </c>
      <c r="M41" s="18">
        <v>4</v>
      </c>
      <c r="N41" s="2" t="s">
        <v>5164</v>
      </c>
      <c r="O41" s="44">
        <v>4</v>
      </c>
      <c r="P41" s="44" t="s">
        <v>5127</v>
      </c>
      <c r="Q41" s="44">
        <f t="shared" si="0"/>
        <v>57.000000000000007</v>
      </c>
      <c r="R41" s="45" t="str">
        <f t="shared" si="1"/>
        <v>High</v>
      </c>
      <c r="S41" s="45" t="str">
        <f t="shared" si="2"/>
        <v>High Performer</v>
      </c>
    </row>
    <row r="42" spans="1:19" ht="21.6" customHeight="1" x14ac:dyDescent="0.25">
      <c r="A42" s="17" t="s">
        <v>141</v>
      </c>
      <c r="B42" s="17" t="s">
        <v>2860</v>
      </c>
      <c r="C42" s="17" t="s">
        <v>142</v>
      </c>
      <c r="D42" s="17" t="s">
        <v>16</v>
      </c>
      <c r="E42" s="17" t="s">
        <v>41</v>
      </c>
      <c r="F42" s="18">
        <v>32</v>
      </c>
      <c r="G42" s="35" t="s">
        <v>143</v>
      </c>
      <c r="H42" s="17" t="s">
        <v>66</v>
      </c>
      <c r="I42" s="17" t="s">
        <v>26</v>
      </c>
      <c r="J42" s="33">
        <v>0.03</v>
      </c>
      <c r="K42" s="17">
        <v>0.75</v>
      </c>
      <c r="L42" s="17" t="s">
        <v>33</v>
      </c>
      <c r="M42" s="18">
        <v>1</v>
      </c>
      <c r="N42" s="2" t="s">
        <v>5165</v>
      </c>
      <c r="O42" s="44">
        <v>7</v>
      </c>
      <c r="P42" s="44" t="s">
        <v>5127</v>
      </c>
      <c r="Q42" s="44">
        <f t="shared" si="0"/>
        <v>3.75</v>
      </c>
      <c r="R42" s="45" t="str">
        <f t="shared" si="1"/>
        <v>Low</v>
      </c>
      <c r="S42" s="45" t="str">
        <f t="shared" si="2"/>
        <v>Low Performer</v>
      </c>
    </row>
    <row r="43" spans="1:19" ht="21.6" customHeight="1" x14ac:dyDescent="0.25">
      <c r="A43" s="17" t="s">
        <v>144</v>
      </c>
      <c r="B43" s="17" t="s">
        <v>2861</v>
      </c>
      <c r="C43" s="17" t="s">
        <v>145</v>
      </c>
      <c r="D43" s="17" t="s">
        <v>69</v>
      </c>
      <c r="E43" s="17" t="s">
        <v>23</v>
      </c>
      <c r="F43" s="18">
        <v>32</v>
      </c>
      <c r="G43" s="35" t="s">
        <v>146</v>
      </c>
      <c r="H43" s="17" t="s">
        <v>46</v>
      </c>
      <c r="I43" s="17" t="s">
        <v>47</v>
      </c>
      <c r="J43" s="33">
        <v>0.53</v>
      </c>
      <c r="K43" s="17">
        <v>2</v>
      </c>
      <c r="L43" s="17" t="s">
        <v>33</v>
      </c>
      <c r="M43" s="18">
        <v>3</v>
      </c>
      <c r="N43" s="2" t="s">
        <v>5166</v>
      </c>
      <c r="O43" s="44">
        <v>6</v>
      </c>
      <c r="P43" s="44" t="s">
        <v>5127</v>
      </c>
      <c r="Q43" s="44">
        <f t="shared" si="0"/>
        <v>55</v>
      </c>
      <c r="R43" s="45" t="str">
        <f t="shared" si="1"/>
        <v>High</v>
      </c>
      <c r="S43" s="45" t="str">
        <f t="shared" si="2"/>
        <v>Low Performer</v>
      </c>
    </row>
    <row r="44" spans="1:19" ht="21.6" customHeight="1" x14ac:dyDescent="0.25">
      <c r="A44" s="17" t="s">
        <v>147</v>
      </c>
      <c r="B44" s="17" t="s">
        <v>2862</v>
      </c>
      <c r="C44" s="17" t="s">
        <v>148</v>
      </c>
      <c r="D44" s="17" t="s">
        <v>16</v>
      </c>
      <c r="E44" s="17" t="s">
        <v>64</v>
      </c>
      <c r="F44" s="18">
        <v>32</v>
      </c>
      <c r="G44" s="35" t="s">
        <v>149</v>
      </c>
      <c r="H44" s="17" t="s">
        <v>18</v>
      </c>
      <c r="I44" s="17" t="s">
        <v>19</v>
      </c>
      <c r="J44" s="33">
        <v>0.79</v>
      </c>
      <c r="K44" s="17">
        <v>1.5</v>
      </c>
      <c r="L44" s="17" t="s">
        <v>27</v>
      </c>
      <c r="M44" s="18">
        <v>2</v>
      </c>
      <c r="N44" s="2" t="s">
        <v>5167</v>
      </c>
      <c r="O44" s="44">
        <v>4</v>
      </c>
      <c r="P44" s="44" t="s">
        <v>5127</v>
      </c>
      <c r="Q44" s="44">
        <f t="shared" si="0"/>
        <v>80.5</v>
      </c>
      <c r="R44" s="45" t="str">
        <f t="shared" si="1"/>
        <v>High</v>
      </c>
      <c r="S44" s="45" t="str">
        <f t="shared" si="2"/>
        <v>Low Performer</v>
      </c>
    </row>
    <row r="45" spans="1:19" ht="21.6" customHeight="1" x14ac:dyDescent="0.25">
      <c r="A45" s="17" t="s">
        <v>150</v>
      </c>
      <c r="B45" s="17" t="s">
        <v>2863</v>
      </c>
      <c r="C45" s="17" t="s">
        <v>151</v>
      </c>
      <c r="D45" s="17" t="s">
        <v>69</v>
      </c>
      <c r="E45" s="17" t="s">
        <v>56</v>
      </c>
      <c r="F45" s="18">
        <v>40</v>
      </c>
      <c r="G45" s="35" t="s">
        <v>152</v>
      </c>
      <c r="H45" s="17" t="s">
        <v>97</v>
      </c>
      <c r="I45" s="17" t="s">
        <v>98</v>
      </c>
      <c r="J45" s="33">
        <v>0.13</v>
      </c>
      <c r="K45" s="17">
        <v>1.5</v>
      </c>
      <c r="L45" s="17" t="s">
        <v>33</v>
      </c>
      <c r="M45" s="18">
        <v>5</v>
      </c>
      <c r="N45" s="2" t="s">
        <v>5168</v>
      </c>
      <c r="O45" s="44">
        <v>2</v>
      </c>
      <c r="P45" s="44" t="s">
        <v>5127</v>
      </c>
      <c r="Q45" s="44">
        <f t="shared" si="0"/>
        <v>14.5</v>
      </c>
      <c r="R45" s="45" t="str">
        <f t="shared" si="1"/>
        <v>Medium</v>
      </c>
      <c r="S45" s="45" t="str">
        <f t="shared" si="2"/>
        <v>Low Performer</v>
      </c>
    </row>
    <row r="46" spans="1:19" ht="21.6" customHeight="1" x14ac:dyDescent="0.25">
      <c r="A46" s="17" t="s">
        <v>153</v>
      </c>
      <c r="B46" s="17" t="s">
        <v>2864</v>
      </c>
      <c r="C46" s="17" t="s">
        <v>154</v>
      </c>
      <c r="D46" s="17" t="s">
        <v>16</v>
      </c>
      <c r="E46" s="17" t="s">
        <v>23</v>
      </c>
      <c r="F46" s="18">
        <v>32</v>
      </c>
      <c r="G46" s="35" t="s">
        <v>155</v>
      </c>
      <c r="H46" s="17" t="s">
        <v>156</v>
      </c>
      <c r="I46" s="17" t="s">
        <v>98</v>
      </c>
      <c r="J46" s="33">
        <v>0.15</v>
      </c>
      <c r="K46" s="17">
        <v>1</v>
      </c>
      <c r="L46" s="17" t="s">
        <v>27</v>
      </c>
      <c r="M46" s="18">
        <v>5</v>
      </c>
      <c r="N46" s="2" t="s">
        <v>5169</v>
      </c>
      <c r="O46" s="44">
        <v>5</v>
      </c>
      <c r="P46" s="44" t="s">
        <v>5127</v>
      </c>
      <c r="Q46" s="44">
        <f t="shared" si="0"/>
        <v>16</v>
      </c>
      <c r="R46" s="45" t="str">
        <f t="shared" si="1"/>
        <v>High</v>
      </c>
      <c r="S46" s="45" t="str">
        <f t="shared" si="2"/>
        <v>High Performer</v>
      </c>
    </row>
    <row r="47" spans="1:19" ht="21.6" customHeight="1" x14ac:dyDescent="0.25">
      <c r="A47" s="17" t="s">
        <v>157</v>
      </c>
      <c r="B47" s="17" t="s">
        <v>2865</v>
      </c>
      <c r="C47" s="17" t="s">
        <v>158</v>
      </c>
      <c r="D47" s="17" t="s">
        <v>69</v>
      </c>
      <c r="E47" s="17" t="s">
        <v>56</v>
      </c>
      <c r="F47" s="18">
        <v>32</v>
      </c>
      <c r="G47" s="35">
        <v>45447</v>
      </c>
      <c r="H47" s="17" t="s">
        <v>31</v>
      </c>
      <c r="I47" s="17" t="s">
        <v>32</v>
      </c>
      <c r="J47" s="33">
        <v>0.46</v>
      </c>
      <c r="K47" s="17">
        <v>2</v>
      </c>
      <c r="L47" s="17" t="s">
        <v>33</v>
      </c>
      <c r="M47" s="18">
        <f>M46</f>
        <v>5</v>
      </c>
      <c r="N47" s="2" t="s">
        <v>5170</v>
      </c>
      <c r="O47" s="44">
        <v>7</v>
      </c>
      <c r="P47" s="44" t="s">
        <v>5127</v>
      </c>
      <c r="Q47" s="44">
        <f t="shared" si="0"/>
        <v>48</v>
      </c>
      <c r="R47" s="45" t="str">
        <f t="shared" si="1"/>
        <v>High</v>
      </c>
      <c r="S47" s="45" t="str">
        <f t="shared" si="2"/>
        <v>Low Performer</v>
      </c>
    </row>
    <row r="48" spans="1:19" ht="21.6" customHeight="1" x14ac:dyDescent="0.25">
      <c r="A48" s="17" t="s">
        <v>159</v>
      </c>
      <c r="B48" s="17" t="s">
        <v>2866</v>
      </c>
      <c r="C48" s="17" t="s">
        <v>160</v>
      </c>
      <c r="D48" s="17" t="s">
        <v>16</v>
      </c>
      <c r="E48" s="17" t="s">
        <v>36</v>
      </c>
      <c r="F48" s="18">
        <v>32</v>
      </c>
      <c r="G48" s="35" t="s">
        <v>161</v>
      </c>
      <c r="H48" s="17" t="s">
        <v>57</v>
      </c>
      <c r="I48" s="17" t="s">
        <v>32</v>
      </c>
      <c r="J48" s="33">
        <v>0.93</v>
      </c>
      <c r="K48" s="17">
        <v>2</v>
      </c>
      <c r="L48" s="17" t="s">
        <v>27</v>
      </c>
      <c r="M48" s="18">
        <v>5</v>
      </c>
      <c r="N48" s="2" t="s">
        <v>5171</v>
      </c>
      <c r="O48" s="44">
        <v>8</v>
      </c>
      <c r="P48" s="44" t="s">
        <v>5127</v>
      </c>
      <c r="Q48" s="44">
        <f t="shared" si="0"/>
        <v>95</v>
      </c>
      <c r="R48" s="45" t="str">
        <f t="shared" si="1"/>
        <v>High</v>
      </c>
      <c r="S48" s="45" t="str">
        <f t="shared" si="2"/>
        <v>High Performer</v>
      </c>
    </row>
    <row r="49" spans="1:19" ht="21.6" customHeight="1" x14ac:dyDescent="0.25">
      <c r="A49" s="17" t="s">
        <v>162</v>
      </c>
      <c r="B49" s="17" t="s">
        <v>2867</v>
      </c>
      <c r="C49" s="17" t="s">
        <v>163</v>
      </c>
      <c r="D49" s="17" t="s">
        <v>69</v>
      </c>
      <c r="E49" s="17" t="s">
        <v>23</v>
      </c>
      <c r="F49" s="18">
        <v>32</v>
      </c>
      <c r="G49" s="35" t="s">
        <v>164</v>
      </c>
      <c r="H49" s="17" t="s">
        <v>25</v>
      </c>
      <c r="I49" s="17" t="s">
        <v>26</v>
      </c>
      <c r="J49" s="33">
        <v>0.41</v>
      </c>
      <c r="K49" s="17">
        <v>2</v>
      </c>
      <c r="L49" s="17" t="s">
        <v>27</v>
      </c>
      <c r="M49" s="18">
        <v>2</v>
      </c>
      <c r="N49" s="2" t="s">
        <v>5172</v>
      </c>
      <c r="O49" s="44">
        <v>7</v>
      </c>
      <c r="P49" s="44" t="s">
        <v>5127</v>
      </c>
      <c r="Q49" s="44">
        <f t="shared" si="0"/>
        <v>43</v>
      </c>
      <c r="R49" s="45" t="str">
        <f t="shared" si="1"/>
        <v>High</v>
      </c>
      <c r="S49" s="45" t="str">
        <f t="shared" si="2"/>
        <v>Low Performer</v>
      </c>
    </row>
    <row r="50" spans="1:19" ht="21.6" customHeight="1" x14ac:dyDescent="0.25">
      <c r="A50" s="17" t="s">
        <v>165</v>
      </c>
      <c r="B50" s="17" t="s">
        <v>2868</v>
      </c>
      <c r="C50" s="17" t="s">
        <v>166</v>
      </c>
      <c r="D50" s="17" t="s">
        <v>16</v>
      </c>
      <c r="E50" s="17" t="s">
        <v>41</v>
      </c>
      <c r="F50" s="18">
        <v>32</v>
      </c>
      <c r="G50" s="35" t="s">
        <v>167</v>
      </c>
      <c r="H50" s="17" t="s">
        <v>66</v>
      </c>
      <c r="I50" s="17" t="s">
        <v>26</v>
      </c>
      <c r="J50" s="33">
        <v>0.52</v>
      </c>
      <c r="K50" s="17">
        <v>1.5</v>
      </c>
      <c r="L50" s="17" t="s">
        <v>33</v>
      </c>
      <c r="M50" s="18">
        <v>4</v>
      </c>
      <c r="N50" s="2" t="s">
        <v>5173</v>
      </c>
      <c r="O50" s="44">
        <v>4</v>
      </c>
      <c r="P50" s="44" t="s">
        <v>5127</v>
      </c>
      <c r="Q50" s="44">
        <f t="shared" si="0"/>
        <v>53.5</v>
      </c>
      <c r="R50" s="45" t="str">
        <f t="shared" si="1"/>
        <v>High</v>
      </c>
      <c r="S50" s="45" t="str">
        <f t="shared" si="2"/>
        <v>Low Performer</v>
      </c>
    </row>
    <row r="51" spans="1:19" ht="21.6" customHeight="1" x14ac:dyDescent="0.25">
      <c r="A51" s="17" t="s">
        <v>168</v>
      </c>
      <c r="B51" s="17" t="s">
        <v>2869</v>
      </c>
      <c r="C51" s="17" t="s">
        <v>169</v>
      </c>
      <c r="D51" s="17" t="s">
        <v>16</v>
      </c>
      <c r="E51" s="17" t="s">
        <v>23</v>
      </c>
      <c r="F51" s="18">
        <v>32</v>
      </c>
      <c r="G51" s="35" t="s">
        <v>170</v>
      </c>
      <c r="H51" s="17" t="s">
        <v>79</v>
      </c>
      <c r="I51" s="17" t="s">
        <v>47</v>
      </c>
      <c r="J51" s="33">
        <v>0.47</v>
      </c>
      <c r="K51" s="17">
        <v>2</v>
      </c>
      <c r="L51" s="17" t="s">
        <v>27</v>
      </c>
      <c r="M51" s="18">
        <v>4</v>
      </c>
      <c r="N51" s="2" t="s">
        <v>5174</v>
      </c>
      <c r="O51" s="44">
        <v>4</v>
      </c>
      <c r="P51" s="44" t="s">
        <v>5127</v>
      </c>
      <c r="Q51" s="44">
        <f t="shared" si="0"/>
        <v>49</v>
      </c>
      <c r="R51" s="45" t="str">
        <f t="shared" si="1"/>
        <v>High</v>
      </c>
      <c r="S51" s="45" t="str">
        <f t="shared" si="2"/>
        <v>High Performer</v>
      </c>
    </row>
    <row r="52" spans="1:19" ht="21.6" customHeight="1" x14ac:dyDescent="0.25">
      <c r="A52" s="17" t="s">
        <v>171</v>
      </c>
      <c r="B52" s="17" t="s">
        <v>2870</v>
      </c>
      <c r="C52" s="17" t="s">
        <v>172</v>
      </c>
      <c r="D52" s="17" t="s">
        <v>16</v>
      </c>
      <c r="E52" s="17" t="s">
        <v>36</v>
      </c>
      <c r="F52" s="18">
        <v>32</v>
      </c>
      <c r="G52" s="35" t="s">
        <v>173</v>
      </c>
      <c r="H52" s="17" t="s">
        <v>156</v>
      </c>
      <c r="I52" s="17" t="s">
        <v>98</v>
      </c>
      <c r="J52" s="33">
        <v>0.68</v>
      </c>
      <c r="K52" s="17">
        <v>2</v>
      </c>
      <c r="L52" s="17" t="s">
        <v>27</v>
      </c>
      <c r="M52" s="18">
        <v>5</v>
      </c>
      <c r="N52" s="2" t="s">
        <v>5175</v>
      </c>
      <c r="O52" s="44">
        <v>4</v>
      </c>
      <c r="P52" s="44" t="s">
        <v>5127</v>
      </c>
      <c r="Q52" s="44">
        <f t="shared" si="0"/>
        <v>70</v>
      </c>
      <c r="R52" s="45" t="str">
        <f t="shared" si="1"/>
        <v>High</v>
      </c>
      <c r="S52" s="45" t="str">
        <f t="shared" si="2"/>
        <v>High Performer</v>
      </c>
    </row>
    <row r="53" spans="1:19" ht="21.6" customHeight="1" x14ac:dyDescent="0.25">
      <c r="A53" s="17" t="s">
        <v>174</v>
      </c>
      <c r="B53" s="17" t="s">
        <v>2871</v>
      </c>
      <c r="C53" s="17" t="s">
        <v>175</v>
      </c>
      <c r="D53" s="17" t="s">
        <v>69</v>
      </c>
      <c r="E53" s="17" t="s">
        <v>36</v>
      </c>
      <c r="F53" s="18">
        <v>19</v>
      </c>
      <c r="G53" s="35" t="s">
        <v>155</v>
      </c>
      <c r="H53" s="17" t="s">
        <v>53</v>
      </c>
      <c r="I53" s="17" t="s">
        <v>26</v>
      </c>
      <c r="J53" s="33">
        <v>0.46</v>
      </c>
      <c r="K53" s="17">
        <v>1.5</v>
      </c>
      <c r="L53" s="17" t="s">
        <v>33</v>
      </c>
      <c r="M53" s="18">
        <v>2</v>
      </c>
      <c r="N53" s="2" t="s">
        <v>5176</v>
      </c>
      <c r="O53" s="44">
        <v>2</v>
      </c>
      <c r="P53" s="44" t="s">
        <v>5125</v>
      </c>
      <c r="Q53" s="44">
        <f t="shared" si="0"/>
        <v>47.5</v>
      </c>
      <c r="R53" s="45" t="str">
        <f t="shared" si="1"/>
        <v>High</v>
      </c>
      <c r="S53" s="45" t="str">
        <f t="shared" si="2"/>
        <v>Low Performer</v>
      </c>
    </row>
    <row r="54" spans="1:19" ht="21.6" customHeight="1" x14ac:dyDescent="0.25">
      <c r="A54" s="17" t="s">
        <v>176</v>
      </c>
      <c r="B54" s="17" t="s">
        <v>2872</v>
      </c>
      <c r="C54" s="17" t="s">
        <v>177</v>
      </c>
      <c r="D54" s="17" t="s">
        <v>69</v>
      </c>
      <c r="E54" s="17" t="s">
        <v>23</v>
      </c>
      <c r="F54" s="18">
        <v>32</v>
      </c>
      <c r="G54" s="35" t="s">
        <v>82</v>
      </c>
      <c r="H54" s="17" t="s">
        <v>97</v>
      </c>
      <c r="I54" s="17" t="s">
        <v>98</v>
      </c>
      <c r="J54" s="33">
        <v>0.73</v>
      </c>
      <c r="K54" s="17">
        <v>1.5</v>
      </c>
      <c r="L54" s="17" t="s">
        <v>27</v>
      </c>
      <c r="M54" s="18">
        <v>3</v>
      </c>
      <c r="N54" s="2" t="s">
        <v>5177</v>
      </c>
      <c r="O54" s="44">
        <v>8</v>
      </c>
      <c r="P54" s="44" t="s">
        <v>5127</v>
      </c>
      <c r="Q54" s="44">
        <f t="shared" si="0"/>
        <v>74.5</v>
      </c>
      <c r="R54" s="45" t="str">
        <f t="shared" si="1"/>
        <v>High</v>
      </c>
      <c r="S54" s="45" t="str">
        <f t="shared" si="2"/>
        <v>Low Performer</v>
      </c>
    </row>
    <row r="55" spans="1:19" ht="21.6" customHeight="1" x14ac:dyDescent="0.25">
      <c r="A55" s="17" t="s">
        <v>178</v>
      </c>
      <c r="B55" s="17" t="s">
        <v>2873</v>
      </c>
      <c r="C55" s="17" t="s">
        <v>179</v>
      </c>
      <c r="D55" s="17" t="s">
        <v>69</v>
      </c>
      <c r="E55" s="17" t="s">
        <v>56</v>
      </c>
      <c r="F55" s="18">
        <v>25</v>
      </c>
      <c r="G55" s="35">
        <v>45600</v>
      </c>
      <c r="H55" s="17" t="s">
        <v>46</v>
      </c>
      <c r="I55" s="17" t="s">
        <v>47</v>
      </c>
      <c r="J55" s="33">
        <v>0.06</v>
      </c>
      <c r="K55" s="17">
        <v>0.75</v>
      </c>
      <c r="L55" s="17" t="s">
        <v>33</v>
      </c>
      <c r="M55" s="18">
        <v>2</v>
      </c>
      <c r="N55" s="2" t="s">
        <v>5178</v>
      </c>
      <c r="O55" s="44">
        <v>2</v>
      </c>
      <c r="P55" s="44" t="s">
        <v>5128</v>
      </c>
      <c r="Q55" s="44">
        <f t="shared" si="0"/>
        <v>6.75</v>
      </c>
      <c r="R55" s="45" t="str">
        <f t="shared" si="1"/>
        <v>Medium</v>
      </c>
      <c r="S55" s="45" t="str">
        <f t="shared" si="2"/>
        <v>Low Performer</v>
      </c>
    </row>
    <row r="56" spans="1:19" ht="21.6" customHeight="1" x14ac:dyDescent="0.25">
      <c r="A56" s="17" t="s">
        <v>180</v>
      </c>
      <c r="B56" s="17" t="s">
        <v>2874</v>
      </c>
      <c r="C56" s="17" t="s">
        <v>181</v>
      </c>
      <c r="D56" s="17" t="s">
        <v>69</v>
      </c>
      <c r="E56" s="17" t="s">
        <v>23</v>
      </c>
      <c r="F56" s="18">
        <v>32</v>
      </c>
      <c r="G56" s="35" t="s">
        <v>182</v>
      </c>
      <c r="H56" s="17" t="s">
        <v>25</v>
      </c>
      <c r="I56" s="17" t="s">
        <v>26</v>
      </c>
      <c r="J56" s="33">
        <v>0.56000000000000005</v>
      </c>
      <c r="K56" s="17">
        <v>0.75</v>
      </c>
      <c r="L56" s="17" t="s">
        <v>33</v>
      </c>
      <c r="M56" s="18">
        <v>3</v>
      </c>
      <c r="N56" s="2" t="s">
        <v>5179</v>
      </c>
      <c r="O56" s="44">
        <v>4</v>
      </c>
      <c r="P56" s="44" t="s">
        <v>5127</v>
      </c>
      <c r="Q56" s="44">
        <f t="shared" si="0"/>
        <v>56.750000000000007</v>
      </c>
      <c r="R56" s="45" t="str">
        <f t="shared" si="1"/>
        <v>High</v>
      </c>
      <c r="S56" s="45" t="str">
        <f t="shared" si="2"/>
        <v>Low Performer</v>
      </c>
    </row>
    <row r="57" spans="1:19" ht="21.6" customHeight="1" x14ac:dyDescent="0.25">
      <c r="A57" s="17" t="s">
        <v>183</v>
      </c>
      <c r="B57" s="17" t="s">
        <v>2875</v>
      </c>
      <c r="C57" s="17" t="s">
        <v>184</v>
      </c>
      <c r="D57" s="17" t="s">
        <v>16</v>
      </c>
      <c r="E57" s="17" t="s">
        <v>36</v>
      </c>
      <c r="F57" s="18">
        <v>19</v>
      </c>
      <c r="G57" s="35">
        <v>45200</v>
      </c>
      <c r="H57" s="17" t="s">
        <v>111</v>
      </c>
      <c r="I57" s="17" t="s">
        <v>98</v>
      </c>
      <c r="J57" s="33">
        <v>0.7</v>
      </c>
      <c r="K57" s="17">
        <v>1.5</v>
      </c>
      <c r="L57" s="17" t="s">
        <v>27</v>
      </c>
      <c r="M57" s="18">
        <v>1</v>
      </c>
      <c r="N57" s="2" t="s">
        <v>5180</v>
      </c>
      <c r="O57" s="44">
        <v>2</v>
      </c>
      <c r="P57" s="44" t="s">
        <v>5125</v>
      </c>
      <c r="Q57" s="44">
        <f t="shared" si="0"/>
        <v>71.5</v>
      </c>
      <c r="R57" s="45" t="str">
        <f t="shared" si="1"/>
        <v>High</v>
      </c>
      <c r="S57" s="45" t="str">
        <f t="shared" si="2"/>
        <v>Low Performer</v>
      </c>
    </row>
    <row r="58" spans="1:19" ht="21.6" customHeight="1" x14ac:dyDescent="0.25">
      <c r="A58" s="17" t="s">
        <v>185</v>
      </c>
      <c r="B58" s="17" t="s">
        <v>2876</v>
      </c>
      <c r="C58" s="17" t="s">
        <v>186</v>
      </c>
      <c r="D58" s="17" t="s">
        <v>69</v>
      </c>
      <c r="E58" s="17" t="s">
        <v>56</v>
      </c>
      <c r="F58" s="18">
        <v>35</v>
      </c>
      <c r="G58" s="35" t="s">
        <v>187</v>
      </c>
      <c r="H58" s="17" t="s">
        <v>104</v>
      </c>
      <c r="I58" s="17" t="s">
        <v>47</v>
      </c>
      <c r="J58" s="33">
        <v>0.8</v>
      </c>
      <c r="K58" s="17">
        <v>2</v>
      </c>
      <c r="L58" s="17" t="s">
        <v>27</v>
      </c>
      <c r="M58" s="18">
        <v>5</v>
      </c>
      <c r="N58" s="2" t="s">
        <v>5181</v>
      </c>
      <c r="O58" s="44">
        <v>4</v>
      </c>
      <c r="P58" s="44" t="s">
        <v>5127</v>
      </c>
      <c r="Q58" s="44">
        <f t="shared" si="0"/>
        <v>82</v>
      </c>
      <c r="R58" s="45" t="str">
        <f t="shared" si="1"/>
        <v>High</v>
      </c>
      <c r="S58" s="45" t="str">
        <f t="shared" si="2"/>
        <v>High Performer</v>
      </c>
    </row>
    <row r="59" spans="1:19" ht="21.6" customHeight="1" x14ac:dyDescent="0.25">
      <c r="A59" s="17" t="s">
        <v>188</v>
      </c>
      <c r="B59" s="17" t="s">
        <v>2877</v>
      </c>
      <c r="C59" s="17" t="s">
        <v>189</v>
      </c>
      <c r="D59" s="17" t="s">
        <v>16</v>
      </c>
      <c r="E59" s="17" t="s">
        <v>56</v>
      </c>
      <c r="F59" s="18">
        <v>32</v>
      </c>
      <c r="G59" s="35" t="s">
        <v>190</v>
      </c>
      <c r="H59" s="17" t="s">
        <v>156</v>
      </c>
      <c r="I59" s="17" t="s">
        <v>98</v>
      </c>
      <c r="J59" s="33">
        <v>0.76</v>
      </c>
      <c r="K59" s="17">
        <v>1.5</v>
      </c>
      <c r="L59" s="17" t="s">
        <v>33</v>
      </c>
      <c r="M59" s="18">
        <f>M58</f>
        <v>5</v>
      </c>
      <c r="N59" s="2" t="s">
        <v>190</v>
      </c>
      <c r="O59" s="44">
        <v>1</v>
      </c>
      <c r="P59" s="44" t="s">
        <v>5127</v>
      </c>
      <c r="Q59" s="44">
        <f t="shared" si="0"/>
        <v>77.5</v>
      </c>
      <c r="R59" s="45" t="str">
        <f t="shared" si="1"/>
        <v>High</v>
      </c>
      <c r="S59" s="45" t="str">
        <f t="shared" si="2"/>
        <v>Low Performer</v>
      </c>
    </row>
    <row r="60" spans="1:19" ht="21.6" customHeight="1" x14ac:dyDescent="0.25">
      <c r="A60" s="17" t="s">
        <v>191</v>
      </c>
      <c r="B60" s="17" t="s">
        <v>2878</v>
      </c>
      <c r="C60" s="17" t="s">
        <v>192</v>
      </c>
      <c r="D60" s="17" t="s">
        <v>69</v>
      </c>
      <c r="E60" s="17" t="s">
        <v>56</v>
      </c>
      <c r="F60" s="18">
        <v>32</v>
      </c>
      <c r="G60" s="35" t="s">
        <v>193</v>
      </c>
      <c r="H60" s="17" t="s">
        <v>57</v>
      </c>
      <c r="I60" s="17" t="s">
        <v>32</v>
      </c>
      <c r="J60" s="33">
        <v>0.05</v>
      </c>
      <c r="K60" s="17">
        <v>2</v>
      </c>
      <c r="L60" s="17" t="s">
        <v>27</v>
      </c>
      <c r="M60" s="18">
        <v>4</v>
      </c>
      <c r="N60" s="2" t="s">
        <v>5182</v>
      </c>
      <c r="O60" s="44">
        <v>8</v>
      </c>
      <c r="P60" s="44" t="s">
        <v>5127</v>
      </c>
      <c r="Q60" s="44">
        <f t="shared" si="0"/>
        <v>7</v>
      </c>
      <c r="R60" s="45" t="str">
        <f t="shared" si="1"/>
        <v>Medium</v>
      </c>
      <c r="S60" s="45" t="str">
        <f t="shared" si="2"/>
        <v>High Performer</v>
      </c>
    </row>
    <row r="61" spans="1:19" ht="21.6" customHeight="1" x14ac:dyDescent="0.25">
      <c r="A61" s="17" t="s">
        <v>194</v>
      </c>
      <c r="B61" s="17" t="s">
        <v>2879</v>
      </c>
      <c r="C61" s="17" t="s">
        <v>195</v>
      </c>
      <c r="D61" s="17" t="s">
        <v>69</v>
      </c>
      <c r="E61" s="17" t="s">
        <v>41</v>
      </c>
      <c r="F61" s="18">
        <v>32</v>
      </c>
      <c r="G61" s="35">
        <v>44569</v>
      </c>
      <c r="H61" s="17" t="s">
        <v>66</v>
      </c>
      <c r="I61" s="17" t="s">
        <v>26</v>
      </c>
      <c r="J61" s="33">
        <v>0.96</v>
      </c>
      <c r="K61" s="17">
        <v>0.75</v>
      </c>
      <c r="L61" s="17" t="s">
        <v>33</v>
      </c>
      <c r="M61" s="18">
        <v>2</v>
      </c>
      <c r="N61" s="2" t="s">
        <v>5183</v>
      </c>
      <c r="O61" s="44">
        <v>5</v>
      </c>
      <c r="P61" s="44" t="s">
        <v>5127</v>
      </c>
      <c r="Q61" s="44">
        <f t="shared" si="0"/>
        <v>96.75</v>
      </c>
      <c r="R61" s="45" t="str">
        <f t="shared" si="1"/>
        <v>High</v>
      </c>
      <c r="S61" s="45" t="str">
        <f t="shared" si="2"/>
        <v>Low Performer</v>
      </c>
    </row>
    <row r="62" spans="1:19" ht="21.6" customHeight="1" x14ac:dyDescent="0.25">
      <c r="A62" s="17" t="s">
        <v>196</v>
      </c>
      <c r="B62" s="17" t="s">
        <v>2880</v>
      </c>
      <c r="C62" s="17" t="s">
        <v>197</v>
      </c>
      <c r="D62" s="17" t="s">
        <v>16</v>
      </c>
      <c r="E62" s="17" t="s">
        <v>36</v>
      </c>
      <c r="F62" s="18">
        <v>32</v>
      </c>
      <c r="G62" s="35">
        <v>45020</v>
      </c>
      <c r="H62" s="17" t="s">
        <v>198</v>
      </c>
      <c r="I62" s="17" t="s">
        <v>19</v>
      </c>
      <c r="J62" s="33">
        <v>0.85</v>
      </c>
      <c r="K62" s="17">
        <v>2</v>
      </c>
      <c r="L62" s="17" t="s">
        <v>27</v>
      </c>
      <c r="M62" s="18">
        <v>1</v>
      </c>
      <c r="N62" s="2" t="s">
        <v>5184</v>
      </c>
      <c r="O62" s="44">
        <v>6</v>
      </c>
      <c r="P62" s="44" t="s">
        <v>5127</v>
      </c>
      <c r="Q62" s="44">
        <f t="shared" si="0"/>
        <v>87</v>
      </c>
      <c r="R62" s="45" t="str">
        <f t="shared" si="1"/>
        <v>High</v>
      </c>
      <c r="S62" s="45" t="str">
        <f t="shared" si="2"/>
        <v>Low Performer</v>
      </c>
    </row>
    <row r="63" spans="1:19" ht="21.6" customHeight="1" x14ac:dyDescent="0.25">
      <c r="A63" s="17" t="s">
        <v>199</v>
      </c>
      <c r="B63" s="17" t="s">
        <v>2881</v>
      </c>
      <c r="C63" s="17" t="s">
        <v>200</v>
      </c>
      <c r="D63" s="17" t="s">
        <v>69</v>
      </c>
      <c r="E63" s="17" t="s">
        <v>23</v>
      </c>
      <c r="F63" s="18">
        <v>32</v>
      </c>
      <c r="G63" s="35" t="s">
        <v>201</v>
      </c>
      <c r="H63" s="17" t="s">
        <v>198</v>
      </c>
      <c r="I63" s="17" t="s">
        <v>19</v>
      </c>
      <c r="J63" s="33">
        <v>0.14000000000000001</v>
      </c>
      <c r="K63" s="17">
        <v>2</v>
      </c>
      <c r="L63" s="17" t="s">
        <v>27</v>
      </c>
      <c r="M63" s="18">
        <v>5</v>
      </c>
      <c r="N63" s="2" t="s">
        <v>5185</v>
      </c>
      <c r="O63" s="44">
        <v>2</v>
      </c>
      <c r="P63" s="44" t="s">
        <v>5127</v>
      </c>
      <c r="Q63" s="44">
        <f t="shared" si="0"/>
        <v>16</v>
      </c>
      <c r="R63" s="45" t="str">
        <f t="shared" si="1"/>
        <v>High</v>
      </c>
      <c r="S63" s="45" t="str">
        <f t="shared" si="2"/>
        <v>High Performer</v>
      </c>
    </row>
    <row r="64" spans="1:19" ht="21.6" customHeight="1" x14ac:dyDescent="0.25">
      <c r="A64" s="17" t="s">
        <v>202</v>
      </c>
      <c r="B64" s="17" t="s">
        <v>2882</v>
      </c>
      <c r="C64" s="17" t="s">
        <v>203</v>
      </c>
      <c r="D64" s="17" t="s">
        <v>69</v>
      </c>
      <c r="E64" s="17" t="s">
        <v>41</v>
      </c>
      <c r="F64" s="18">
        <v>32</v>
      </c>
      <c r="G64" s="35" t="s">
        <v>204</v>
      </c>
      <c r="H64" s="17" t="s">
        <v>57</v>
      </c>
      <c r="I64" s="17" t="s">
        <v>32</v>
      </c>
      <c r="J64" s="33">
        <v>0.06</v>
      </c>
      <c r="K64" s="17">
        <v>1</v>
      </c>
      <c r="L64" s="17" t="s">
        <v>33</v>
      </c>
      <c r="M64" s="18">
        <v>2</v>
      </c>
      <c r="N64" s="2" t="s">
        <v>5186</v>
      </c>
      <c r="O64" s="44">
        <v>8</v>
      </c>
      <c r="P64" s="44" t="s">
        <v>5127</v>
      </c>
      <c r="Q64" s="44">
        <f t="shared" si="0"/>
        <v>7</v>
      </c>
      <c r="R64" s="45" t="str">
        <f t="shared" si="1"/>
        <v>Medium</v>
      </c>
      <c r="S64" s="45" t="str">
        <f t="shared" si="2"/>
        <v>Low Performer</v>
      </c>
    </row>
    <row r="65" spans="1:19" ht="21.6" customHeight="1" x14ac:dyDescent="0.25">
      <c r="A65" s="17" t="s">
        <v>205</v>
      </c>
      <c r="B65" s="17" t="s">
        <v>2883</v>
      </c>
      <c r="C65" s="17" t="s">
        <v>206</v>
      </c>
      <c r="D65" s="17" t="s">
        <v>16</v>
      </c>
      <c r="E65" s="17" t="s">
        <v>41</v>
      </c>
      <c r="F65" s="18">
        <v>32</v>
      </c>
      <c r="G65" s="35" t="s">
        <v>207</v>
      </c>
      <c r="H65" s="17" t="s">
        <v>66</v>
      </c>
      <c r="I65" s="17" t="s">
        <v>26</v>
      </c>
      <c r="J65" s="33">
        <v>0.7</v>
      </c>
      <c r="K65" s="17">
        <v>2</v>
      </c>
      <c r="L65" s="17" t="s">
        <v>33</v>
      </c>
      <c r="M65" s="18">
        <v>4</v>
      </c>
      <c r="N65" s="2" t="s">
        <v>5187</v>
      </c>
      <c r="O65" s="44">
        <v>3</v>
      </c>
      <c r="P65" s="44" t="s">
        <v>5127</v>
      </c>
      <c r="Q65" s="44">
        <f t="shared" si="0"/>
        <v>72</v>
      </c>
      <c r="R65" s="45" t="str">
        <f t="shared" si="1"/>
        <v>High</v>
      </c>
      <c r="S65" s="45" t="str">
        <f t="shared" si="2"/>
        <v>Low Performer</v>
      </c>
    </row>
    <row r="66" spans="1:19" ht="21.6" customHeight="1" x14ac:dyDescent="0.25">
      <c r="A66" s="17" t="s">
        <v>208</v>
      </c>
      <c r="B66" s="17" t="s">
        <v>2884</v>
      </c>
      <c r="C66" s="17" t="s">
        <v>209</v>
      </c>
      <c r="D66" s="17" t="s">
        <v>16</v>
      </c>
      <c r="E66" s="17" t="s">
        <v>23</v>
      </c>
      <c r="F66" s="18">
        <v>41</v>
      </c>
      <c r="G66" s="35" t="s">
        <v>210</v>
      </c>
      <c r="H66" s="17" t="s">
        <v>57</v>
      </c>
      <c r="I66" s="17" t="s">
        <v>32</v>
      </c>
      <c r="J66" s="33">
        <v>0.6</v>
      </c>
      <c r="K66" s="17">
        <v>2</v>
      </c>
      <c r="L66" s="17" t="s">
        <v>27</v>
      </c>
      <c r="M66" s="18">
        <v>2</v>
      </c>
      <c r="N66" s="2" t="s">
        <v>5188</v>
      </c>
      <c r="O66" s="44">
        <v>5</v>
      </c>
      <c r="P66" s="44" t="s">
        <v>5126</v>
      </c>
      <c r="Q66" s="44">
        <f t="shared" si="0"/>
        <v>62</v>
      </c>
      <c r="R66" s="45" t="str">
        <f t="shared" si="1"/>
        <v>High</v>
      </c>
      <c r="S66" s="45" t="str">
        <f t="shared" si="2"/>
        <v>Low Performer</v>
      </c>
    </row>
    <row r="67" spans="1:19" ht="21.6" customHeight="1" x14ac:dyDescent="0.25">
      <c r="A67" s="17" t="s">
        <v>211</v>
      </c>
      <c r="B67" s="17" t="s">
        <v>2885</v>
      </c>
      <c r="C67" s="17" t="s">
        <v>212</v>
      </c>
      <c r="D67" s="17" t="s">
        <v>16</v>
      </c>
      <c r="E67" s="17" t="s">
        <v>41</v>
      </c>
      <c r="F67" s="18">
        <v>32</v>
      </c>
      <c r="G67" s="35">
        <v>44935</v>
      </c>
      <c r="H67" s="17" t="s">
        <v>46</v>
      </c>
      <c r="I67" s="17" t="s">
        <v>47</v>
      </c>
      <c r="J67" s="33">
        <v>0.38</v>
      </c>
      <c r="K67" s="17">
        <v>1.5</v>
      </c>
      <c r="L67" s="17" t="s">
        <v>27</v>
      </c>
      <c r="M67" s="18">
        <v>5</v>
      </c>
      <c r="N67" s="2" t="s">
        <v>5189</v>
      </c>
      <c r="O67" s="44">
        <v>5</v>
      </c>
      <c r="P67" s="44" t="s">
        <v>5127</v>
      </c>
      <c r="Q67" s="44">
        <f t="shared" ref="Q67:Q130" si="3">SUM((J67*100)+K67)</f>
        <v>39.5</v>
      </c>
      <c r="R67" s="45" t="str">
        <f t="shared" ref="R67:R130" si="4">IF(Q67&lt;=5,"Low",IF(Q67&lt;=15,"Medium",IF(Q67&gt;15,"High")))</f>
        <v>High</v>
      </c>
      <c r="S67" s="45" t="str">
        <f t="shared" ref="S67:S130" si="5">IF(AND(L67="Yes",M67&gt;=4),"High Performer","Low Performer" )</f>
        <v>High Performer</v>
      </c>
    </row>
    <row r="68" spans="1:19" ht="21.6" customHeight="1" x14ac:dyDescent="0.25">
      <c r="A68" s="17" t="s">
        <v>213</v>
      </c>
      <c r="B68" s="17" t="s">
        <v>2886</v>
      </c>
      <c r="C68" s="17" t="s">
        <v>214</v>
      </c>
      <c r="D68" s="17" t="s">
        <v>69</v>
      </c>
      <c r="E68" s="17" t="s">
        <v>23</v>
      </c>
      <c r="F68" s="18">
        <v>32</v>
      </c>
      <c r="G68" s="35">
        <v>44777</v>
      </c>
      <c r="H68" s="17" t="s">
        <v>25</v>
      </c>
      <c r="I68" s="17" t="s">
        <v>26</v>
      </c>
      <c r="J68" s="33">
        <v>0.24</v>
      </c>
      <c r="K68" s="17">
        <v>2</v>
      </c>
      <c r="L68" s="17" t="s">
        <v>33</v>
      </c>
      <c r="M68" s="18">
        <f>M67</f>
        <v>5</v>
      </c>
      <c r="N68" s="2" t="s">
        <v>5190</v>
      </c>
      <c r="O68" s="44">
        <v>7</v>
      </c>
      <c r="P68" s="44" t="s">
        <v>5127</v>
      </c>
      <c r="Q68" s="44">
        <f t="shared" si="3"/>
        <v>26</v>
      </c>
      <c r="R68" s="45" t="str">
        <f t="shared" si="4"/>
        <v>High</v>
      </c>
      <c r="S68" s="45" t="str">
        <f t="shared" si="5"/>
        <v>Low Performer</v>
      </c>
    </row>
    <row r="69" spans="1:19" ht="21.6" customHeight="1" x14ac:dyDescent="0.25">
      <c r="A69" s="17" t="s">
        <v>215</v>
      </c>
      <c r="B69" s="17" t="s">
        <v>2887</v>
      </c>
      <c r="C69" s="17" t="s">
        <v>216</v>
      </c>
      <c r="D69" s="17" t="s">
        <v>16</v>
      </c>
      <c r="E69" s="17" t="s">
        <v>41</v>
      </c>
      <c r="F69" s="18">
        <v>32</v>
      </c>
      <c r="G69" s="35">
        <v>45481</v>
      </c>
      <c r="H69" s="17" t="s">
        <v>79</v>
      </c>
      <c r="I69" s="17" t="s">
        <v>47</v>
      </c>
      <c r="J69" s="33">
        <v>0.16</v>
      </c>
      <c r="K69" s="17">
        <v>2</v>
      </c>
      <c r="L69" s="17" t="s">
        <v>27</v>
      </c>
      <c r="M69" s="18">
        <v>5</v>
      </c>
      <c r="N69" s="2" t="s">
        <v>5191</v>
      </c>
      <c r="O69" s="44">
        <v>3</v>
      </c>
      <c r="P69" s="44" t="s">
        <v>5127</v>
      </c>
      <c r="Q69" s="44">
        <f t="shared" si="3"/>
        <v>18</v>
      </c>
      <c r="R69" s="45" t="str">
        <f t="shared" si="4"/>
        <v>High</v>
      </c>
      <c r="S69" s="45" t="str">
        <f t="shared" si="5"/>
        <v>High Performer</v>
      </c>
    </row>
    <row r="70" spans="1:19" ht="21.6" customHeight="1" x14ac:dyDescent="0.25">
      <c r="A70" s="17" t="s">
        <v>217</v>
      </c>
      <c r="B70" s="17" t="s">
        <v>2888</v>
      </c>
      <c r="C70" s="17" t="s">
        <v>218</v>
      </c>
      <c r="D70" s="17" t="s">
        <v>16</v>
      </c>
      <c r="E70" s="17" t="s">
        <v>23</v>
      </c>
      <c r="F70" s="18">
        <v>32</v>
      </c>
      <c r="G70" s="35" t="s">
        <v>219</v>
      </c>
      <c r="H70" s="17" t="s">
        <v>111</v>
      </c>
      <c r="I70" s="17" t="s">
        <v>98</v>
      </c>
      <c r="J70" s="33">
        <v>0.33</v>
      </c>
      <c r="K70" s="17">
        <v>1.5</v>
      </c>
      <c r="L70" s="17" t="s">
        <v>33</v>
      </c>
      <c r="M70" s="18">
        <v>3</v>
      </c>
      <c r="N70" s="2" t="s">
        <v>5192</v>
      </c>
      <c r="O70" s="44">
        <v>3</v>
      </c>
      <c r="P70" s="44" t="s">
        <v>5127</v>
      </c>
      <c r="Q70" s="44">
        <f t="shared" si="3"/>
        <v>34.5</v>
      </c>
      <c r="R70" s="45" t="str">
        <f t="shared" si="4"/>
        <v>High</v>
      </c>
      <c r="S70" s="45" t="str">
        <f t="shared" si="5"/>
        <v>Low Performer</v>
      </c>
    </row>
    <row r="71" spans="1:19" ht="21.6" customHeight="1" x14ac:dyDescent="0.25">
      <c r="A71" s="17" t="s">
        <v>220</v>
      </c>
      <c r="B71" s="17" t="s">
        <v>2889</v>
      </c>
      <c r="C71" s="17" t="s">
        <v>221</v>
      </c>
      <c r="D71" s="17" t="s">
        <v>16</v>
      </c>
      <c r="E71" s="17" t="s">
        <v>56</v>
      </c>
      <c r="F71" s="18">
        <v>31</v>
      </c>
      <c r="G71" s="35" t="s">
        <v>222</v>
      </c>
      <c r="H71" s="17" t="s">
        <v>57</v>
      </c>
      <c r="I71" s="17" t="s">
        <v>32</v>
      </c>
      <c r="J71" s="33">
        <v>0.08</v>
      </c>
      <c r="K71" s="17">
        <v>0.75</v>
      </c>
      <c r="L71" s="17" t="s">
        <v>33</v>
      </c>
      <c r="M71" s="18">
        <v>2</v>
      </c>
      <c r="N71" s="2" t="s">
        <v>5193</v>
      </c>
      <c r="O71" s="44">
        <v>8</v>
      </c>
      <c r="P71" s="44" t="s">
        <v>5127</v>
      </c>
      <c r="Q71" s="44">
        <f t="shared" si="3"/>
        <v>8.75</v>
      </c>
      <c r="R71" s="45" t="str">
        <f t="shared" si="4"/>
        <v>Medium</v>
      </c>
      <c r="S71" s="45" t="str">
        <f t="shared" si="5"/>
        <v>Low Performer</v>
      </c>
    </row>
    <row r="72" spans="1:19" ht="21.6" customHeight="1" x14ac:dyDescent="0.25">
      <c r="A72" s="17" t="s">
        <v>223</v>
      </c>
      <c r="B72" s="17" t="s">
        <v>2890</v>
      </c>
      <c r="C72" s="17" t="s">
        <v>224</v>
      </c>
      <c r="D72" s="17" t="s">
        <v>16</v>
      </c>
      <c r="E72" s="17" t="s">
        <v>23</v>
      </c>
      <c r="F72" s="18">
        <v>31</v>
      </c>
      <c r="G72" s="35" t="s">
        <v>225</v>
      </c>
      <c r="H72" s="17" t="s">
        <v>198</v>
      </c>
      <c r="I72" s="17" t="s">
        <v>19</v>
      </c>
      <c r="J72" s="33">
        <v>0.03</v>
      </c>
      <c r="K72" s="17">
        <v>1</v>
      </c>
      <c r="L72" s="17" t="s">
        <v>33</v>
      </c>
      <c r="M72" s="18">
        <v>1</v>
      </c>
      <c r="N72" s="2" t="s">
        <v>5194</v>
      </c>
      <c r="O72" s="44">
        <v>3</v>
      </c>
      <c r="P72" s="44" t="s">
        <v>5127</v>
      </c>
      <c r="Q72" s="44">
        <f t="shared" si="3"/>
        <v>4</v>
      </c>
      <c r="R72" s="45" t="str">
        <f t="shared" si="4"/>
        <v>Low</v>
      </c>
      <c r="S72" s="45" t="str">
        <f t="shared" si="5"/>
        <v>Low Performer</v>
      </c>
    </row>
    <row r="73" spans="1:19" ht="21.6" customHeight="1" x14ac:dyDescent="0.25">
      <c r="A73" s="17" t="s">
        <v>226</v>
      </c>
      <c r="B73" s="17" t="s">
        <v>2891</v>
      </c>
      <c r="C73" s="17" t="s">
        <v>227</v>
      </c>
      <c r="D73" s="17" t="s">
        <v>16</v>
      </c>
      <c r="E73" s="17" t="s">
        <v>41</v>
      </c>
      <c r="F73" s="18">
        <v>32</v>
      </c>
      <c r="G73" s="35">
        <v>45264</v>
      </c>
      <c r="H73" s="17" t="s">
        <v>25</v>
      </c>
      <c r="I73" s="17" t="s">
        <v>26</v>
      </c>
      <c r="J73" s="33">
        <v>0.78</v>
      </c>
      <c r="K73" s="17">
        <v>1.5</v>
      </c>
      <c r="L73" s="17" t="s">
        <v>33</v>
      </c>
      <c r="M73" s="18">
        <v>5</v>
      </c>
      <c r="N73" s="2" t="s">
        <v>5195</v>
      </c>
      <c r="O73" s="44">
        <v>3</v>
      </c>
      <c r="P73" s="44" t="s">
        <v>5127</v>
      </c>
      <c r="Q73" s="44">
        <f t="shared" si="3"/>
        <v>79.5</v>
      </c>
      <c r="R73" s="45" t="str">
        <f t="shared" si="4"/>
        <v>High</v>
      </c>
      <c r="S73" s="45" t="str">
        <f t="shared" si="5"/>
        <v>Low Performer</v>
      </c>
    </row>
    <row r="74" spans="1:19" ht="21.6" customHeight="1" x14ac:dyDescent="0.25">
      <c r="A74" s="17" t="s">
        <v>228</v>
      </c>
      <c r="B74" s="17" t="s">
        <v>2892</v>
      </c>
      <c r="C74" s="17" t="s">
        <v>229</v>
      </c>
      <c r="D74" s="17" t="s">
        <v>16</v>
      </c>
      <c r="E74" s="17" t="s">
        <v>36</v>
      </c>
      <c r="F74" s="18">
        <v>32</v>
      </c>
      <c r="G74" s="35" t="s">
        <v>230</v>
      </c>
      <c r="H74" s="17" t="s">
        <v>57</v>
      </c>
      <c r="I74" s="17" t="s">
        <v>32</v>
      </c>
      <c r="J74" s="33">
        <v>0.86</v>
      </c>
      <c r="K74" s="17">
        <v>2</v>
      </c>
      <c r="L74" s="17" t="s">
        <v>33</v>
      </c>
      <c r="M74" s="18">
        <v>5</v>
      </c>
      <c r="N74" s="2" t="s">
        <v>230</v>
      </c>
      <c r="O74" s="44">
        <v>1</v>
      </c>
      <c r="P74" s="44" t="s">
        <v>5127</v>
      </c>
      <c r="Q74" s="44">
        <f t="shared" si="3"/>
        <v>88</v>
      </c>
      <c r="R74" s="45" t="str">
        <f t="shared" si="4"/>
        <v>High</v>
      </c>
      <c r="S74" s="45" t="str">
        <f t="shared" si="5"/>
        <v>Low Performer</v>
      </c>
    </row>
    <row r="75" spans="1:19" ht="21.6" customHeight="1" x14ac:dyDescent="0.25">
      <c r="A75" s="17" t="s">
        <v>231</v>
      </c>
      <c r="B75" s="17" t="s">
        <v>2893</v>
      </c>
      <c r="C75" s="17" t="s">
        <v>232</v>
      </c>
      <c r="D75" s="17" t="s">
        <v>69</v>
      </c>
      <c r="E75" s="17" t="s">
        <v>23</v>
      </c>
      <c r="F75" s="18">
        <v>32</v>
      </c>
      <c r="G75" s="35" t="s">
        <v>233</v>
      </c>
      <c r="H75" s="17" t="s">
        <v>31</v>
      </c>
      <c r="I75" s="17" t="s">
        <v>32</v>
      </c>
      <c r="J75" s="33">
        <v>0.48</v>
      </c>
      <c r="K75" s="17">
        <v>2</v>
      </c>
      <c r="L75" s="17" t="s">
        <v>27</v>
      </c>
      <c r="M75" s="18">
        <v>5</v>
      </c>
      <c r="N75" s="2" t="s">
        <v>5196</v>
      </c>
      <c r="O75" s="44">
        <v>7</v>
      </c>
      <c r="P75" s="44" t="s">
        <v>5127</v>
      </c>
      <c r="Q75" s="44">
        <f t="shared" si="3"/>
        <v>50</v>
      </c>
      <c r="R75" s="45" t="str">
        <f t="shared" si="4"/>
        <v>High</v>
      </c>
      <c r="S75" s="45" t="str">
        <f t="shared" si="5"/>
        <v>High Performer</v>
      </c>
    </row>
    <row r="76" spans="1:19" ht="21.6" customHeight="1" x14ac:dyDescent="0.25">
      <c r="A76" s="17" t="s">
        <v>234</v>
      </c>
      <c r="B76" s="17" t="s">
        <v>2894</v>
      </c>
      <c r="C76" s="17" t="s">
        <v>235</v>
      </c>
      <c r="D76" s="17" t="s">
        <v>16</v>
      </c>
      <c r="E76" s="17" t="s">
        <v>64</v>
      </c>
      <c r="F76" s="18">
        <v>38</v>
      </c>
      <c r="G76" s="35" t="s">
        <v>236</v>
      </c>
      <c r="H76" s="17" t="s">
        <v>25</v>
      </c>
      <c r="I76" s="17" t="s">
        <v>26</v>
      </c>
      <c r="J76" s="33">
        <v>0.36</v>
      </c>
      <c r="K76" s="17">
        <v>0.75</v>
      </c>
      <c r="L76" s="17" t="s">
        <v>33</v>
      </c>
      <c r="M76" s="18">
        <v>5</v>
      </c>
      <c r="N76" s="2" t="s">
        <v>236</v>
      </c>
      <c r="O76" s="44">
        <v>1</v>
      </c>
      <c r="P76" s="44" t="s">
        <v>5127</v>
      </c>
      <c r="Q76" s="44">
        <f t="shared" si="3"/>
        <v>36.75</v>
      </c>
      <c r="R76" s="45" t="str">
        <f t="shared" si="4"/>
        <v>High</v>
      </c>
      <c r="S76" s="45" t="str">
        <f t="shared" si="5"/>
        <v>Low Performer</v>
      </c>
    </row>
    <row r="77" spans="1:19" ht="21.6" customHeight="1" x14ac:dyDescent="0.25">
      <c r="A77" s="17" t="s">
        <v>237</v>
      </c>
      <c r="B77" s="17" t="s">
        <v>2895</v>
      </c>
      <c r="C77" s="17" t="s">
        <v>238</v>
      </c>
      <c r="D77" s="17" t="s">
        <v>69</v>
      </c>
      <c r="E77" s="17" t="s">
        <v>56</v>
      </c>
      <c r="F77" s="18">
        <v>32</v>
      </c>
      <c r="G77" s="35">
        <v>44721</v>
      </c>
      <c r="H77" s="17" t="s">
        <v>97</v>
      </c>
      <c r="I77" s="17" t="s">
        <v>98</v>
      </c>
      <c r="J77" s="33">
        <v>0.39</v>
      </c>
      <c r="K77" s="17">
        <v>1</v>
      </c>
      <c r="L77" s="17" t="s">
        <v>33</v>
      </c>
      <c r="M77" s="18">
        <v>5</v>
      </c>
      <c r="N77" s="2" t="s">
        <v>5197</v>
      </c>
      <c r="O77" s="44">
        <v>2</v>
      </c>
      <c r="P77" s="44" t="s">
        <v>5127</v>
      </c>
      <c r="Q77" s="44">
        <f t="shared" si="3"/>
        <v>40</v>
      </c>
      <c r="R77" s="45" t="str">
        <f t="shared" si="4"/>
        <v>High</v>
      </c>
      <c r="S77" s="45" t="str">
        <f t="shared" si="5"/>
        <v>Low Performer</v>
      </c>
    </row>
    <row r="78" spans="1:19" ht="21.6" customHeight="1" x14ac:dyDescent="0.25">
      <c r="A78" s="17" t="s">
        <v>239</v>
      </c>
      <c r="B78" s="17" t="s">
        <v>2896</v>
      </c>
      <c r="C78" s="17" t="s">
        <v>240</v>
      </c>
      <c r="D78" s="17" t="s">
        <v>16</v>
      </c>
      <c r="E78" s="17" t="s">
        <v>36</v>
      </c>
      <c r="F78" s="18">
        <v>32</v>
      </c>
      <c r="G78" s="35">
        <v>45474</v>
      </c>
      <c r="H78" s="17" t="s">
        <v>156</v>
      </c>
      <c r="I78" s="17" t="s">
        <v>98</v>
      </c>
      <c r="J78" s="33">
        <v>0.34</v>
      </c>
      <c r="K78" s="17">
        <v>0.75</v>
      </c>
      <c r="L78" s="17" t="s">
        <v>33</v>
      </c>
      <c r="M78" s="18">
        <v>5</v>
      </c>
      <c r="N78" s="2" t="s">
        <v>5198</v>
      </c>
      <c r="O78" s="44">
        <v>6</v>
      </c>
      <c r="P78" s="44" t="s">
        <v>5127</v>
      </c>
      <c r="Q78" s="44">
        <f t="shared" si="3"/>
        <v>34.75</v>
      </c>
      <c r="R78" s="45" t="str">
        <f t="shared" si="4"/>
        <v>High</v>
      </c>
      <c r="S78" s="45" t="str">
        <f t="shared" si="5"/>
        <v>Low Performer</v>
      </c>
    </row>
    <row r="79" spans="1:19" ht="21.6" customHeight="1" x14ac:dyDescent="0.25">
      <c r="A79" s="17" t="s">
        <v>241</v>
      </c>
      <c r="B79" s="17" t="s">
        <v>2897</v>
      </c>
      <c r="C79" s="17" t="s">
        <v>242</v>
      </c>
      <c r="D79" s="17" t="s">
        <v>69</v>
      </c>
      <c r="E79" s="17" t="s">
        <v>23</v>
      </c>
      <c r="F79" s="18">
        <v>32</v>
      </c>
      <c r="G79" s="35">
        <v>45143</v>
      </c>
      <c r="H79" s="17" t="s">
        <v>18</v>
      </c>
      <c r="I79" s="17" t="s">
        <v>19</v>
      </c>
      <c r="J79" s="33">
        <v>0.5</v>
      </c>
      <c r="K79" s="17">
        <v>1</v>
      </c>
      <c r="L79" s="17" t="s">
        <v>27</v>
      </c>
      <c r="M79" s="18">
        <v>5</v>
      </c>
      <c r="N79" s="2" t="s">
        <v>5199</v>
      </c>
      <c r="O79" s="44">
        <v>4</v>
      </c>
      <c r="P79" s="44" t="s">
        <v>5127</v>
      </c>
      <c r="Q79" s="44">
        <f t="shared" si="3"/>
        <v>51</v>
      </c>
      <c r="R79" s="45" t="str">
        <f t="shared" si="4"/>
        <v>High</v>
      </c>
      <c r="S79" s="45" t="str">
        <f t="shared" si="5"/>
        <v>High Performer</v>
      </c>
    </row>
    <row r="80" spans="1:19" ht="21.6" customHeight="1" x14ac:dyDescent="0.25">
      <c r="A80" s="17" t="s">
        <v>243</v>
      </c>
      <c r="B80" s="17" t="s">
        <v>2898</v>
      </c>
      <c r="C80" s="17" t="s">
        <v>87</v>
      </c>
      <c r="D80" s="17" t="s">
        <v>16</v>
      </c>
      <c r="E80" s="17" t="s">
        <v>64</v>
      </c>
      <c r="F80" s="18">
        <v>38</v>
      </c>
      <c r="G80" s="35" t="s">
        <v>222</v>
      </c>
      <c r="H80" s="17" t="s">
        <v>57</v>
      </c>
      <c r="I80" s="17" t="s">
        <v>32</v>
      </c>
      <c r="J80" s="33">
        <v>0.13</v>
      </c>
      <c r="K80" s="17">
        <v>1</v>
      </c>
      <c r="L80" s="17" t="s">
        <v>33</v>
      </c>
      <c r="M80" s="18">
        <f>M79</f>
        <v>5</v>
      </c>
      <c r="N80" s="2" t="s">
        <v>5200</v>
      </c>
      <c r="O80" s="44">
        <v>7</v>
      </c>
      <c r="P80" s="44" t="s">
        <v>5127</v>
      </c>
      <c r="Q80" s="44">
        <f t="shared" si="3"/>
        <v>14</v>
      </c>
      <c r="R80" s="45" t="str">
        <f t="shared" si="4"/>
        <v>Medium</v>
      </c>
      <c r="S80" s="45" t="str">
        <f t="shared" si="5"/>
        <v>Low Performer</v>
      </c>
    </row>
    <row r="81" spans="1:19" ht="21.6" customHeight="1" x14ac:dyDescent="0.25">
      <c r="A81" s="17" t="s">
        <v>244</v>
      </c>
      <c r="B81" s="17" t="s">
        <v>2899</v>
      </c>
      <c r="C81" s="17" t="s">
        <v>245</v>
      </c>
      <c r="D81" s="17" t="s">
        <v>16</v>
      </c>
      <c r="E81" s="17" t="s">
        <v>23</v>
      </c>
      <c r="F81" s="18">
        <v>32</v>
      </c>
      <c r="G81" s="35">
        <v>45605</v>
      </c>
      <c r="H81" s="17" t="s">
        <v>57</v>
      </c>
      <c r="I81" s="17" t="s">
        <v>32</v>
      </c>
      <c r="J81" s="33">
        <v>0.04</v>
      </c>
      <c r="K81" s="17">
        <v>1.5</v>
      </c>
      <c r="L81" s="17" t="s">
        <v>33</v>
      </c>
      <c r="M81" s="18">
        <v>3</v>
      </c>
      <c r="N81" s="2" t="s">
        <v>5201</v>
      </c>
      <c r="O81" s="44">
        <v>7</v>
      </c>
      <c r="P81" s="44" t="s">
        <v>5127</v>
      </c>
      <c r="Q81" s="44">
        <f t="shared" si="3"/>
        <v>5.5</v>
      </c>
      <c r="R81" s="45" t="str">
        <f t="shared" si="4"/>
        <v>Medium</v>
      </c>
      <c r="S81" s="45" t="str">
        <f t="shared" si="5"/>
        <v>Low Performer</v>
      </c>
    </row>
    <row r="82" spans="1:19" ht="21.6" customHeight="1" x14ac:dyDescent="0.25">
      <c r="A82" s="17" t="s">
        <v>246</v>
      </c>
      <c r="B82" s="17" t="s">
        <v>2900</v>
      </c>
      <c r="C82" s="17" t="s">
        <v>247</v>
      </c>
      <c r="D82" s="17" t="s">
        <v>69</v>
      </c>
      <c r="E82" s="17" t="s">
        <v>23</v>
      </c>
      <c r="F82" s="18">
        <v>32</v>
      </c>
      <c r="G82" s="35" t="s">
        <v>248</v>
      </c>
      <c r="H82" s="17" t="s">
        <v>53</v>
      </c>
      <c r="I82" s="17" t="s">
        <v>26</v>
      </c>
      <c r="J82" s="33">
        <v>0.62</v>
      </c>
      <c r="K82" s="17">
        <v>2</v>
      </c>
      <c r="L82" s="17" t="s">
        <v>33</v>
      </c>
      <c r="M82" s="18">
        <v>5</v>
      </c>
      <c r="N82" s="2" t="s">
        <v>5202</v>
      </c>
      <c r="O82" s="44">
        <v>3</v>
      </c>
      <c r="P82" s="44" t="s">
        <v>5127</v>
      </c>
      <c r="Q82" s="44">
        <f t="shared" si="3"/>
        <v>64</v>
      </c>
      <c r="R82" s="45" t="str">
        <f t="shared" si="4"/>
        <v>High</v>
      </c>
      <c r="S82" s="45" t="str">
        <f t="shared" si="5"/>
        <v>Low Performer</v>
      </c>
    </row>
    <row r="83" spans="1:19" ht="21.6" customHeight="1" x14ac:dyDescent="0.25">
      <c r="A83" s="17" t="s">
        <v>249</v>
      </c>
      <c r="B83" s="17" t="s">
        <v>2901</v>
      </c>
      <c r="C83" s="17" t="s">
        <v>250</v>
      </c>
      <c r="D83" s="17" t="s">
        <v>16</v>
      </c>
      <c r="E83" s="17" t="s">
        <v>41</v>
      </c>
      <c r="F83" s="18">
        <v>32</v>
      </c>
      <c r="G83" s="35">
        <v>45455</v>
      </c>
      <c r="H83" s="17" t="s">
        <v>31</v>
      </c>
      <c r="I83" s="17" t="s">
        <v>32</v>
      </c>
      <c r="J83" s="33">
        <v>0.82</v>
      </c>
      <c r="K83" s="17">
        <v>0.75</v>
      </c>
      <c r="L83" s="17" t="s">
        <v>33</v>
      </c>
      <c r="M83" s="18">
        <v>3</v>
      </c>
      <c r="N83" s="2" t="s">
        <v>5203</v>
      </c>
      <c r="O83" s="44">
        <v>6</v>
      </c>
      <c r="P83" s="44" t="s">
        <v>5127</v>
      </c>
      <c r="Q83" s="44">
        <f t="shared" si="3"/>
        <v>82.75</v>
      </c>
      <c r="R83" s="45" t="str">
        <f t="shared" si="4"/>
        <v>High</v>
      </c>
      <c r="S83" s="45" t="str">
        <f t="shared" si="5"/>
        <v>Low Performer</v>
      </c>
    </row>
    <row r="84" spans="1:19" ht="21.6" customHeight="1" x14ac:dyDescent="0.25">
      <c r="A84" s="17" t="s">
        <v>251</v>
      </c>
      <c r="B84" s="17" t="s">
        <v>2902</v>
      </c>
      <c r="C84" s="17" t="s">
        <v>252</v>
      </c>
      <c r="D84" s="17" t="s">
        <v>16</v>
      </c>
      <c r="E84" s="17" t="s">
        <v>64</v>
      </c>
      <c r="F84" s="18">
        <v>44</v>
      </c>
      <c r="G84" s="35">
        <v>45542</v>
      </c>
      <c r="H84" s="17" t="s">
        <v>66</v>
      </c>
      <c r="I84" s="17" t="s">
        <v>26</v>
      </c>
      <c r="J84" s="33">
        <v>0.16</v>
      </c>
      <c r="K84" s="17">
        <v>2</v>
      </c>
      <c r="L84" s="17" t="s">
        <v>33</v>
      </c>
      <c r="M84" s="18">
        <v>5</v>
      </c>
      <c r="N84" s="37">
        <v>45542</v>
      </c>
      <c r="O84" s="44">
        <v>1</v>
      </c>
      <c r="P84" s="44" t="s">
        <v>5126</v>
      </c>
      <c r="Q84" s="44">
        <f t="shared" si="3"/>
        <v>18</v>
      </c>
      <c r="R84" s="45" t="str">
        <f t="shared" si="4"/>
        <v>High</v>
      </c>
      <c r="S84" s="45" t="str">
        <f t="shared" si="5"/>
        <v>Low Performer</v>
      </c>
    </row>
    <row r="85" spans="1:19" ht="21.6" customHeight="1" x14ac:dyDescent="0.25">
      <c r="A85" s="17" t="s">
        <v>253</v>
      </c>
      <c r="B85" s="17" t="s">
        <v>2903</v>
      </c>
      <c r="C85" s="17" t="s">
        <v>254</v>
      </c>
      <c r="D85" s="17" t="s">
        <v>69</v>
      </c>
      <c r="E85" s="17" t="s">
        <v>41</v>
      </c>
      <c r="F85" s="18">
        <v>32</v>
      </c>
      <c r="G85" s="35" t="s">
        <v>255</v>
      </c>
      <c r="H85" s="17" t="s">
        <v>66</v>
      </c>
      <c r="I85" s="17" t="s">
        <v>26</v>
      </c>
      <c r="J85" s="33">
        <v>0.69</v>
      </c>
      <c r="K85" s="17">
        <v>1.5</v>
      </c>
      <c r="L85" s="17" t="s">
        <v>33</v>
      </c>
      <c r="M85" s="18">
        <v>3</v>
      </c>
      <c r="N85" s="2" t="s">
        <v>5204</v>
      </c>
      <c r="O85" s="44">
        <v>5</v>
      </c>
      <c r="P85" s="44" t="s">
        <v>5127</v>
      </c>
      <c r="Q85" s="44">
        <f t="shared" si="3"/>
        <v>70.5</v>
      </c>
      <c r="R85" s="45" t="str">
        <f t="shared" si="4"/>
        <v>High</v>
      </c>
      <c r="S85" s="45" t="str">
        <f t="shared" si="5"/>
        <v>Low Performer</v>
      </c>
    </row>
    <row r="86" spans="1:19" ht="21.6" customHeight="1" x14ac:dyDescent="0.25">
      <c r="A86" s="17" t="s">
        <v>256</v>
      </c>
      <c r="B86" s="17" t="s">
        <v>2904</v>
      </c>
      <c r="C86" s="17" t="s">
        <v>257</v>
      </c>
      <c r="D86" s="17" t="s">
        <v>16</v>
      </c>
      <c r="E86" s="17" t="s">
        <v>41</v>
      </c>
      <c r="F86" s="18">
        <v>32</v>
      </c>
      <c r="G86" s="35" t="s">
        <v>258</v>
      </c>
      <c r="H86" s="17" t="s">
        <v>53</v>
      </c>
      <c r="I86" s="17" t="s">
        <v>26</v>
      </c>
      <c r="J86" s="33">
        <v>0.16</v>
      </c>
      <c r="K86" s="17">
        <v>1.5</v>
      </c>
      <c r="L86" s="17" t="s">
        <v>27</v>
      </c>
      <c r="M86" s="18">
        <f>M85</f>
        <v>3</v>
      </c>
      <c r="N86" s="2" t="s">
        <v>258</v>
      </c>
      <c r="O86" s="44">
        <v>1</v>
      </c>
      <c r="P86" s="44" t="s">
        <v>5127</v>
      </c>
      <c r="Q86" s="44">
        <f t="shared" si="3"/>
        <v>17.5</v>
      </c>
      <c r="R86" s="45" t="str">
        <f t="shared" si="4"/>
        <v>High</v>
      </c>
      <c r="S86" s="45" t="str">
        <f t="shared" si="5"/>
        <v>Low Performer</v>
      </c>
    </row>
    <row r="87" spans="1:19" ht="21.6" customHeight="1" x14ac:dyDescent="0.25">
      <c r="A87" s="17" t="s">
        <v>259</v>
      </c>
      <c r="B87" s="17" t="s">
        <v>2905</v>
      </c>
      <c r="C87" s="17" t="s">
        <v>260</v>
      </c>
      <c r="D87" s="17" t="s">
        <v>69</v>
      </c>
      <c r="E87" s="17" t="s">
        <v>23</v>
      </c>
      <c r="F87" s="18">
        <v>32</v>
      </c>
      <c r="G87" s="35" t="s">
        <v>261</v>
      </c>
      <c r="H87" s="17" t="s">
        <v>79</v>
      </c>
      <c r="I87" s="17" t="s">
        <v>47</v>
      </c>
      <c r="J87" s="33">
        <v>0.01</v>
      </c>
      <c r="K87" s="17">
        <v>0.75</v>
      </c>
      <c r="L87" s="17" t="s">
        <v>27</v>
      </c>
      <c r="M87" s="18">
        <v>5</v>
      </c>
      <c r="N87" s="2" t="s">
        <v>5205</v>
      </c>
      <c r="O87" s="44">
        <v>4</v>
      </c>
      <c r="P87" s="44" t="s">
        <v>5127</v>
      </c>
      <c r="Q87" s="44">
        <f t="shared" si="3"/>
        <v>1.75</v>
      </c>
      <c r="R87" s="45" t="str">
        <f t="shared" si="4"/>
        <v>Low</v>
      </c>
      <c r="S87" s="45" t="str">
        <f t="shared" si="5"/>
        <v>High Performer</v>
      </c>
    </row>
    <row r="88" spans="1:19" ht="21.6" customHeight="1" x14ac:dyDescent="0.25">
      <c r="A88" s="17" t="s">
        <v>262</v>
      </c>
      <c r="B88" s="17" t="s">
        <v>2906</v>
      </c>
      <c r="C88" s="17" t="s">
        <v>263</v>
      </c>
      <c r="D88" s="17" t="s">
        <v>16</v>
      </c>
      <c r="E88" s="17" t="s">
        <v>56</v>
      </c>
      <c r="F88" s="18">
        <v>32</v>
      </c>
      <c r="G88" s="35" t="s">
        <v>264</v>
      </c>
      <c r="H88" s="17" t="s">
        <v>79</v>
      </c>
      <c r="I88" s="17" t="s">
        <v>47</v>
      </c>
      <c r="J88" s="33">
        <v>0.41</v>
      </c>
      <c r="K88" s="17">
        <v>1.5</v>
      </c>
      <c r="L88" s="17" t="s">
        <v>27</v>
      </c>
      <c r="M88" s="18">
        <v>5</v>
      </c>
      <c r="N88" s="2" t="s">
        <v>5206</v>
      </c>
      <c r="O88" s="44">
        <v>8</v>
      </c>
      <c r="P88" s="44" t="s">
        <v>5127</v>
      </c>
      <c r="Q88" s="44">
        <f t="shared" si="3"/>
        <v>42.5</v>
      </c>
      <c r="R88" s="45" t="str">
        <f t="shared" si="4"/>
        <v>High</v>
      </c>
      <c r="S88" s="45" t="str">
        <f t="shared" si="5"/>
        <v>High Performer</v>
      </c>
    </row>
    <row r="89" spans="1:19" ht="21.6" customHeight="1" x14ac:dyDescent="0.25">
      <c r="A89" s="17" t="s">
        <v>265</v>
      </c>
      <c r="B89" s="17" t="s">
        <v>2907</v>
      </c>
      <c r="C89" s="17" t="s">
        <v>266</v>
      </c>
      <c r="D89" s="17" t="s">
        <v>16</v>
      </c>
      <c r="E89" s="17" t="s">
        <v>56</v>
      </c>
      <c r="F89" s="18">
        <v>32</v>
      </c>
      <c r="G89" s="35">
        <v>45597</v>
      </c>
      <c r="H89" s="17" t="s">
        <v>53</v>
      </c>
      <c r="I89" s="17" t="s">
        <v>26</v>
      </c>
      <c r="J89" s="33">
        <v>0.83</v>
      </c>
      <c r="K89" s="17">
        <v>1</v>
      </c>
      <c r="L89" s="17" t="s">
        <v>33</v>
      </c>
      <c r="M89" s="18">
        <f>M88</f>
        <v>5</v>
      </c>
      <c r="N89" s="2" t="s">
        <v>5207</v>
      </c>
      <c r="O89" s="44">
        <v>2</v>
      </c>
      <c r="P89" s="44" t="s">
        <v>5127</v>
      </c>
      <c r="Q89" s="44">
        <f t="shared" si="3"/>
        <v>84</v>
      </c>
      <c r="R89" s="45" t="str">
        <f t="shared" si="4"/>
        <v>High</v>
      </c>
      <c r="S89" s="45" t="str">
        <f t="shared" si="5"/>
        <v>Low Performer</v>
      </c>
    </row>
    <row r="90" spans="1:19" ht="21.6" customHeight="1" x14ac:dyDescent="0.25">
      <c r="A90" s="17" t="s">
        <v>267</v>
      </c>
      <c r="B90" s="17" t="s">
        <v>2908</v>
      </c>
      <c r="C90" s="17" t="s">
        <v>268</v>
      </c>
      <c r="D90" s="17" t="s">
        <v>16</v>
      </c>
      <c r="E90" s="17" t="s">
        <v>56</v>
      </c>
      <c r="F90" s="18">
        <v>20</v>
      </c>
      <c r="G90" s="35">
        <v>44782</v>
      </c>
      <c r="H90" s="17" t="s">
        <v>46</v>
      </c>
      <c r="I90" s="17" t="s">
        <v>47</v>
      </c>
      <c r="J90" s="33">
        <v>0.85</v>
      </c>
      <c r="K90" s="17">
        <v>2</v>
      </c>
      <c r="L90" s="17" t="s">
        <v>27</v>
      </c>
      <c r="M90" s="18">
        <v>3</v>
      </c>
      <c r="N90" s="2" t="s">
        <v>5208</v>
      </c>
      <c r="O90" s="44">
        <v>2</v>
      </c>
      <c r="P90" s="44" t="s">
        <v>5125</v>
      </c>
      <c r="Q90" s="44">
        <f t="shared" si="3"/>
        <v>87</v>
      </c>
      <c r="R90" s="45" t="str">
        <f t="shared" si="4"/>
        <v>High</v>
      </c>
      <c r="S90" s="45" t="str">
        <f t="shared" si="5"/>
        <v>Low Performer</v>
      </c>
    </row>
    <row r="91" spans="1:19" ht="21.6" customHeight="1" x14ac:dyDescent="0.25">
      <c r="A91" s="17" t="s">
        <v>269</v>
      </c>
      <c r="B91" s="17" t="s">
        <v>2909</v>
      </c>
      <c r="C91" s="17" t="s">
        <v>270</v>
      </c>
      <c r="D91" s="17" t="s">
        <v>69</v>
      </c>
      <c r="E91" s="17" t="s">
        <v>23</v>
      </c>
      <c r="F91" s="18">
        <v>32</v>
      </c>
      <c r="G91" s="35" t="s">
        <v>271</v>
      </c>
      <c r="H91" s="17" t="s">
        <v>31</v>
      </c>
      <c r="I91" s="17" t="s">
        <v>32</v>
      </c>
      <c r="J91" s="33">
        <v>0.71</v>
      </c>
      <c r="K91" s="17">
        <v>0.75</v>
      </c>
      <c r="L91" s="17" t="s">
        <v>27</v>
      </c>
      <c r="M91" s="18">
        <v>3</v>
      </c>
      <c r="N91" s="2" t="s">
        <v>271</v>
      </c>
      <c r="O91" s="44">
        <v>1</v>
      </c>
      <c r="P91" s="44" t="s">
        <v>5127</v>
      </c>
      <c r="Q91" s="44">
        <f t="shared" si="3"/>
        <v>71.75</v>
      </c>
      <c r="R91" s="45" t="str">
        <f t="shared" si="4"/>
        <v>High</v>
      </c>
      <c r="S91" s="45" t="str">
        <f t="shared" si="5"/>
        <v>Low Performer</v>
      </c>
    </row>
    <row r="92" spans="1:19" ht="21.6" customHeight="1" x14ac:dyDescent="0.25">
      <c r="A92" s="17" t="s">
        <v>272</v>
      </c>
      <c r="B92" s="17" t="s">
        <v>2910</v>
      </c>
      <c r="C92" s="17" t="s">
        <v>273</v>
      </c>
      <c r="D92" s="17" t="s">
        <v>16</v>
      </c>
      <c r="E92" s="17" t="s">
        <v>56</v>
      </c>
      <c r="F92" s="18">
        <v>32</v>
      </c>
      <c r="G92" s="35" t="s">
        <v>134</v>
      </c>
      <c r="H92" s="17" t="s">
        <v>25</v>
      </c>
      <c r="I92" s="17" t="s">
        <v>26</v>
      </c>
      <c r="J92" s="33">
        <v>0.28000000000000003</v>
      </c>
      <c r="K92" s="17">
        <v>1.5</v>
      </c>
      <c r="L92" s="17" t="s">
        <v>33</v>
      </c>
      <c r="M92" s="18">
        <v>5</v>
      </c>
      <c r="N92" s="2" t="s">
        <v>5209</v>
      </c>
      <c r="O92" s="44">
        <v>4</v>
      </c>
      <c r="P92" s="44" t="s">
        <v>5127</v>
      </c>
      <c r="Q92" s="44">
        <f t="shared" si="3"/>
        <v>29.500000000000004</v>
      </c>
      <c r="R92" s="45" t="str">
        <f t="shared" si="4"/>
        <v>High</v>
      </c>
      <c r="S92" s="45" t="str">
        <f t="shared" si="5"/>
        <v>Low Performer</v>
      </c>
    </row>
    <row r="93" spans="1:19" ht="21.6" customHeight="1" x14ac:dyDescent="0.25">
      <c r="A93" s="17" t="s">
        <v>274</v>
      </c>
      <c r="B93" s="17" t="s">
        <v>2911</v>
      </c>
      <c r="C93" s="17" t="s">
        <v>275</v>
      </c>
      <c r="D93" s="17" t="s">
        <v>69</v>
      </c>
      <c r="E93" s="17" t="s">
        <v>23</v>
      </c>
      <c r="F93" s="18">
        <v>29</v>
      </c>
      <c r="G93" s="35" t="s">
        <v>276</v>
      </c>
      <c r="H93" s="17" t="s">
        <v>25</v>
      </c>
      <c r="I93" s="17" t="s">
        <v>26</v>
      </c>
      <c r="J93" s="33">
        <v>0.88</v>
      </c>
      <c r="K93" s="17">
        <v>0.75</v>
      </c>
      <c r="L93" s="17" t="s">
        <v>33</v>
      </c>
      <c r="M93" s="18">
        <v>3</v>
      </c>
      <c r="N93" s="2" t="s">
        <v>276</v>
      </c>
      <c r="O93" s="44">
        <v>1</v>
      </c>
      <c r="P93" s="44" t="s">
        <v>5128</v>
      </c>
      <c r="Q93" s="44">
        <f t="shared" si="3"/>
        <v>88.75</v>
      </c>
      <c r="R93" s="45" t="str">
        <f t="shared" si="4"/>
        <v>High</v>
      </c>
      <c r="S93" s="45" t="str">
        <f t="shared" si="5"/>
        <v>Low Performer</v>
      </c>
    </row>
    <row r="94" spans="1:19" ht="21.6" customHeight="1" x14ac:dyDescent="0.25">
      <c r="A94" s="17" t="s">
        <v>277</v>
      </c>
      <c r="B94" s="17" t="s">
        <v>2912</v>
      </c>
      <c r="C94" s="17" t="s">
        <v>278</v>
      </c>
      <c r="D94" s="17" t="s">
        <v>69</v>
      </c>
      <c r="E94" s="17" t="s">
        <v>56</v>
      </c>
      <c r="F94" s="18">
        <v>32</v>
      </c>
      <c r="G94" s="35" t="s">
        <v>279</v>
      </c>
      <c r="H94" s="17" t="s">
        <v>25</v>
      </c>
      <c r="I94" s="17" t="s">
        <v>26</v>
      </c>
      <c r="J94" s="33">
        <v>0.81</v>
      </c>
      <c r="K94" s="17">
        <v>1.5</v>
      </c>
      <c r="L94" s="17" t="s">
        <v>27</v>
      </c>
      <c r="M94" s="18">
        <v>1</v>
      </c>
      <c r="N94" s="2" t="s">
        <v>5210</v>
      </c>
      <c r="O94" s="44">
        <v>7</v>
      </c>
      <c r="P94" s="44" t="s">
        <v>5127</v>
      </c>
      <c r="Q94" s="44">
        <f t="shared" si="3"/>
        <v>82.5</v>
      </c>
      <c r="R94" s="45" t="str">
        <f t="shared" si="4"/>
        <v>High</v>
      </c>
      <c r="S94" s="45" t="str">
        <f t="shared" si="5"/>
        <v>Low Performer</v>
      </c>
    </row>
    <row r="95" spans="1:19" ht="21.6" customHeight="1" x14ac:dyDescent="0.25">
      <c r="A95" s="17" t="s">
        <v>280</v>
      </c>
      <c r="B95" s="17" t="s">
        <v>2913</v>
      </c>
      <c r="C95" s="17" t="s">
        <v>281</v>
      </c>
      <c r="D95" s="17" t="s">
        <v>16</v>
      </c>
      <c r="E95" s="17" t="s">
        <v>56</v>
      </c>
      <c r="F95" s="18">
        <v>32</v>
      </c>
      <c r="G95" s="35" t="s">
        <v>282</v>
      </c>
      <c r="H95" s="17" t="s">
        <v>57</v>
      </c>
      <c r="I95" s="17" t="s">
        <v>32</v>
      </c>
      <c r="J95" s="33">
        <v>0.96</v>
      </c>
      <c r="K95" s="17">
        <v>1.5</v>
      </c>
      <c r="L95" s="17" t="s">
        <v>27</v>
      </c>
      <c r="M95" s="18">
        <v>5</v>
      </c>
      <c r="N95" s="2" t="s">
        <v>5211</v>
      </c>
      <c r="O95" s="44">
        <v>2</v>
      </c>
      <c r="P95" s="44" t="s">
        <v>5127</v>
      </c>
      <c r="Q95" s="44">
        <f t="shared" si="3"/>
        <v>97.5</v>
      </c>
      <c r="R95" s="45" t="str">
        <f t="shared" si="4"/>
        <v>High</v>
      </c>
      <c r="S95" s="45" t="str">
        <f t="shared" si="5"/>
        <v>High Performer</v>
      </c>
    </row>
    <row r="96" spans="1:19" ht="21.6" customHeight="1" x14ac:dyDescent="0.25">
      <c r="A96" s="17" t="s">
        <v>283</v>
      </c>
      <c r="B96" s="17" t="s">
        <v>2914</v>
      </c>
      <c r="C96" s="17" t="s">
        <v>284</v>
      </c>
      <c r="D96" s="17" t="s">
        <v>69</v>
      </c>
      <c r="E96" s="17" t="s">
        <v>23</v>
      </c>
      <c r="F96" s="18">
        <v>32</v>
      </c>
      <c r="G96" s="35" t="s">
        <v>285</v>
      </c>
      <c r="H96" s="17" t="s">
        <v>97</v>
      </c>
      <c r="I96" s="17" t="s">
        <v>98</v>
      </c>
      <c r="J96" s="33">
        <v>0.36</v>
      </c>
      <c r="K96" s="17">
        <v>2</v>
      </c>
      <c r="L96" s="17" t="s">
        <v>27</v>
      </c>
      <c r="M96" s="18">
        <f>M95</f>
        <v>5</v>
      </c>
      <c r="N96" s="2" t="s">
        <v>5212</v>
      </c>
      <c r="O96" s="44">
        <v>2</v>
      </c>
      <c r="P96" s="44" t="s">
        <v>5127</v>
      </c>
      <c r="Q96" s="44">
        <f t="shared" si="3"/>
        <v>38</v>
      </c>
      <c r="R96" s="45" t="str">
        <f t="shared" si="4"/>
        <v>High</v>
      </c>
      <c r="S96" s="45" t="str">
        <f t="shared" si="5"/>
        <v>High Performer</v>
      </c>
    </row>
    <row r="97" spans="1:19" ht="21.6" customHeight="1" x14ac:dyDescent="0.25">
      <c r="A97" s="17" t="s">
        <v>286</v>
      </c>
      <c r="B97" s="17" t="s">
        <v>2915</v>
      </c>
      <c r="C97" s="17" t="s">
        <v>287</v>
      </c>
      <c r="D97" s="17" t="s">
        <v>16</v>
      </c>
      <c r="E97" s="17" t="s">
        <v>56</v>
      </c>
      <c r="F97" s="18">
        <v>23</v>
      </c>
      <c r="G97" s="35">
        <v>44570</v>
      </c>
      <c r="H97" s="17" t="s">
        <v>18</v>
      </c>
      <c r="I97" s="17" t="s">
        <v>19</v>
      </c>
      <c r="J97" s="33">
        <v>0.97</v>
      </c>
      <c r="K97" s="17">
        <v>1.5</v>
      </c>
      <c r="L97" s="17" t="s">
        <v>33</v>
      </c>
      <c r="M97" s="18">
        <v>3</v>
      </c>
      <c r="N97" s="2" t="s">
        <v>5213</v>
      </c>
      <c r="O97" s="44">
        <v>5</v>
      </c>
      <c r="P97" s="44" t="s">
        <v>5128</v>
      </c>
      <c r="Q97" s="44">
        <f t="shared" si="3"/>
        <v>98.5</v>
      </c>
      <c r="R97" s="45" t="str">
        <f t="shared" si="4"/>
        <v>High</v>
      </c>
      <c r="S97" s="45" t="str">
        <f t="shared" si="5"/>
        <v>Low Performer</v>
      </c>
    </row>
    <row r="98" spans="1:19" ht="21.6" customHeight="1" x14ac:dyDescent="0.25">
      <c r="A98" s="17" t="s">
        <v>288</v>
      </c>
      <c r="B98" s="17" t="s">
        <v>2916</v>
      </c>
      <c r="C98" s="17" t="s">
        <v>289</v>
      </c>
      <c r="D98" s="17" t="s">
        <v>16</v>
      </c>
      <c r="E98" s="17" t="s">
        <v>23</v>
      </c>
      <c r="F98" s="18">
        <v>32</v>
      </c>
      <c r="G98" s="35">
        <v>44660</v>
      </c>
      <c r="H98" s="17" t="s">
        <v>97</v>
      </c>
      <c r="I98" s="17" t="s">
        <v>98</v>
      </c>
      <c r="J98" s="33">
        <v>0.94</v>
      </c>
      <c r="K98" s="17">
        <v>1.5</v>
      </c>
      <c r="L98" s="17" t="s">
        <v>33</v>
      </c>
      <c r="M98" s="18">
        <v>1</v>
      </c>
      <c r="N98" s="2" t="s">
        <v>5214</v>
      </c>
      <c r="O98" s="44">
        <v>6</v>
      </c>
      <c r="P98" s="44" t="s">
        <v>5127</v>
      </c>
      <c r="Q98" s="44">
        <f t="shared" si="3"/>
        <v>95.5</v>
      </c>
      <c r="R98" s="45" t="str">
        <f t="shared" si="4"/>
        <v>High</v>
      </c>
      <c r="S98" s="45" t="str">
        <f t="shared" si="5"/>
        <v>Low Performer</v>
      </c>
    </row>
    <row r="99" spans="1:19" ht="21.6" customHeight="1" x14ac:dyDescent="0.25">
      <c r="A99" s="17" t="s">
        <v>290</v>
      </c>
      <c r="B99" s="17" t="s">
        <v>2917</v>
      </c>
      <c r="C99" s="17" t="s">
        <v>291</v>
      </c>
      <c r="D99" s="17" t="s">
        <v>16</v>
      </c>
      <c r="E99" s="17" t="s">
        <v>56</v>
      </c>
      <c r="F99" s="18">
        <v>31</v>
      </c>
      <c r="G99" s="35" t="s">
        <v>292</v>
      </c>
      <c r="H99" s="17" t="s">
        <v>46</v>
      </c>
      <c r="I99" s="17" t="s">
        <v>47</v>
      </c>
      <c r="J99" s="33">
        <v>0.41</v>
      </c>
      <c r="K99" s="17">
        <v>2</v>
      </c>
      <c r="L99" s="17" t="s">
        <v>27</v>
      </c>
      <c r="M99" s="18">
        <v>2</v>
      </c>
      <c r="N99" s="2" t="s">
        <v>5215</v>
      </c>
      <c r="O99" s="44">
        <v>2</v>
      </c>
      <c r="P99" s="44" t="s">
        <v>5127</v>
      </c>
      <c r="Q99" s="44">
        <f t="shared" si="3"/>
        <v>43</v>
      </c>
      <c r="R99" s="45" t="str">
        <f t="shared" si="4"/>
        <v>High</v>
      </c>
      <c r="S99" s="45" t="str">
        <f t="shared" si="5"/>
        <v>Low Performer</v>
      </c>
    </row>
    <row r="100" spans="1:19" ht="21.6" customHeight="1" x14ac:dyDescent="0.25">
      <c r="A100" s="17" t="s">
        <v>293</v>
      </c>
      <c r="B100" s="17" t="s">
        <v>2918</v>
      </c>
      <c r="C100" s="17" t="s">
        <v>294</v>
      </c>
      <c r="D100" s="17" t="s">
        <v>16</v>
      </c>
      <c r="E100" s="17" t="s">
        <v>23</v>
      </c>
      <c r="F100" s="18">
        <v>38</v>
      </c>
      <c r="G100" s="35" t="s">
        <v>295</v>
      </c>
      <c r="H100" s="17" t="s">
        <v>79</v>
      </c>
      <c r="I100" s="17" t="s">
        <v>47</v>
      </c>
      <c r="J100" s="33">
        <v>0.95</v>
      </c>
      <c r="K100" s="17">
        <v>2</v>
      </c>
      <c r="L100" s="17" t="s">
        <v>33</v>
      </c>
      <c r="M100" s="18">
        <v>3</v>
      </c>
      <c r="N100" s="2" t="s">
        <v>5216</v>
      </c>
      <c r="O100" s="44">
        <v>2</v>
      </c>
      <c r="P100" s="44" t="s">
        <v>5127</v>
      </c>
      <c r="Q100" s="44">
        <f t="shared" si="3"/>
        <v>97</v>
      </c>
      <c r="R100" s="45" t="str">
        <f t="shared" si="4"/>
        <v>High</v>
      </c>
      <c r="S100" s="45" t="str">
        <f t="shared" si="5"/>
        <v>Low Performer</v>
      </c>
    </row>
    <row r="101" spans="1:19" ht="21.6" customHeight="1" x14ac:dyDescent="0.25">
      <c r="A101" s="17" t="s">
        <v>296</v>
      </c>
      <c r="B101" s="17" t="s">
        <v>2919</v>
      </c>
      <c r="C101" s="17" t="s">
        <v>297</v>
      </c>
      <c r="D101" s="17" t="s">
        <v>16</v>
      </c>
      <c r="E101" s="17" t="s">
        <v>41</v>
      </c>
      <c r="F101" s="18">
        <v>32</v>
      </c>
      <c r="G101" s="35">
        <v>45331</v>
      </c>
      <c r="H101" s="17" t="s">
        <v>42</v>
      </c>
      <c r="I101" s="17" t="s">
        <v>32</v>
      </c>
      <c r="J101" s="33">
        <v>0.32</v>
      </c>
      <c r="K101" s="17">
        <v>1.5</v>
      </c>
      <c r="L101" s="17" t="s">
        <v>27</v>
      </c>
      <c r="M101" s="18">
        <v>2</v>
      </c>
      <c r="N101" s="2" t="s">
        <v>5217</v>
      </c>
      <c r="O101" s="44">
        <v>3</v>
      </c>
      <c r="P101" s="44" t="s">
        <v>5127</v>
      </c>
      <c r="Q101" s="44">
        <f t="shared" si="3"/>
        <v>33.5</v>
      </c>
      <c r="R101" s="45" t="str">
        <f t="shared" si="4"/>
        <v>High</v>
      </c>
      <c r="S101" s="45" t="str">
        <f t="shared" si="5"/>
        <v>Low Performer</v>
      </c>
    </row>
    <row r="102" spans="1:19" ht="21.6" customHeight="1" x14ac:dyDescent="0.25">
      <c r="A102" s="17" t="s">
        <v>298</v>
      </c>
      <c r="B102" s="17" t="s">
        <v>2920</v>
      </c>
      <c r="C102" s="17" t="s">
        <v>299</v>
      </c>
      <c r="D102" s="17" t="s">
        <v>69</v>
      </c>
      <c r="E102" s="17" t="s">
        <v>23</v>
      </c>
      <c r="F102" s="18">
        <v>32</v>
      </c>
      <c r="G102" s="35">
        <v>45391</v>
      </c>
      <c r="H102" s="17" t="s">
        <v>53</v>
      </c>
      <c r="I102" s="17" t="s">
        <v>26</v>
      </c>
      <c r="J102" s="33">
        <v>0.56000000000000005</v>
      </c>
      <c r="K102" s="17">
        <v>1</v>
      </c>
      <c r="L102" s="17" t="s">
        <v>33</v>
      </c>
      <c r="M102" s="18">
        <v>1</v>
      </c>
      <c r="N102" s="2" t="s">
        <v>5218</v>
      </c>
      <c r="O102" s="44">
        <v>6</v>
      </c>
      <c r="P102" s="44" t="s">
        <v>5127</v>
      </c>
      <c r="Q102" s="44">
        <f t="shared" si="3"/>
        <v>57.000000000000007</v>
      </c>
      <c r="R102" s="45" t="str">
        <f t="shared" si="4"/>
        <v>High</v>
      </c>
      <c r="S102" s="45" t="str">
        <f t="shared" si="5"/>
        <v>Low Performer</v>
      </c>
    </row>
    <row r="103" spans="1:19" ht="21.6" customHeight="1" x14ac:dyDescent="0.25">
      <c r="A103" s="17" t="s">
        <v>300</v>
      </c>
      <c r="B103" s="17" t="s">
        <v>2921</v>
      </c>
      <c r="C103" s="17" t="s">
        <v>301</v>
      </c>
      <c r="D103" s="17" t="s">
        <v>69</v>
      </c>
      <c r="E103" s="17" t="s">
        <v>41</v>
      </c>
      <c r="F103" s="18">
        <v>32</v>
      </c>
      <c r="G103" s="35" t="s">
        <v>302</v>
      </c>
      <c r="H103" s="17" t="s">
        <v>104</v>
      </c>
      <c r="I103" s="17" t="s">
        <v>47</v>
      </c>
      <c r="J103" s="33">
        <v>0.09</v>
      </c>
      <c r="K103" s="17">
        <v>2</v>
      </c>
      <c r="L103" s="17" t="s">
        <v>33</v>
      </c>
      <c r="M103" s="18">
        <f>M102</f>
        <v>1</v>
      </c>
      <c r="N103" s="2" t="s">
        <v>302</v>
      </c>
      <c r="O103" s="44">
        <v>1</v>
      </c>
      <c r="P103" s="44" t="s">
        <v>5127</v>
      </c>
      <c r="Q103" s="44">
        <f t="shared" si="3"/>
        <v>11</v>
      </c>
      <c r="R103" s="45" t="str">
        <f t="shared" si="4"/>
        <v>Medium</v>
      </c>
      <c r="S103" s="45" t="str">
        <f t="shared" si="5"/>
        <v>Low Performer</v>
      </c>
    </row>
    <row r="104" spans="1:19" ht="21.6" customHeight="1" x14ac:dyDescent="0.25">
      <c r="A104" s="17" t="s">
        <v>303</v>
      </c>
      <c r="B104" s="17" t="s">
        <v>2922</v>
      </c>
      <c r="C104" s="17" t="s">
        <v>304</v>
      </c>
      <c r="D104" s="17" t="s">
        <v>16</v>
      </c>
      <c r="E104" s="17" t="s">
        <v>56</v>
      </c>
      <c r="F104" s="18">
        <v>32</v>
      </c>
      <c r="G104" s="35">
        <v>45143</v>
      </c>
      <c r="H104" s="17" t="s">
        <v>198</v>
      </c>
      <c r="I104" s="17" t="s">
        <v>19</v>
      </c>
      <c r="J104" s="33">
        <v>0.64</v>
      </c>
      <c r="K104" s="17">
        <v>2</v>
      </c>
      <c r="L104" s="17" t="s">
        <v>33</v>
      </c>
      <c r="M104" s="18">
        <v>2</v>
      </c>
      <c r="N104" s="2" t="s">
        <v>5199</v>
      </c>
      <c r="O104" s="44">
        <v>4</v>
      </c>
      <c r="P104" s="44" t="s">
        <v>5127</v>
      </c>
      <c r="Q104" s="44">
        <f t="shared" si="3"/>
        <v>66</v>
      </c>
      <c r="R104" s="45" t="str">
        <f t="shared" si="4"/>
        <v>High</v>
      </c>
      <c r="S104" s="45" t="str">
        <f t="shared" si="5"/>
        <v>Low Performer</v>
      </c>
    </row>
    <row r="105" spans="1:19" ht="21.6" customHeight="1" x14ac:dyDescent="0.25">
      <c r="A105" s="17" t="s">
        <v>305</v>
      </c>
      <c r="B105" s="17" t="s">
        <v>2923</v>
      </c>
      <c r="C105" s="17" t="s">
        <v>306</v>
      </c>
      <c r="D105" s="17" t="s">
        <v>69</v>
      </c>
      <c r="E105" s="17" t="s">
        <v>23</v>
      </c>
      <c r="F105" s="18">
        <v>32</v>
      </c>
      <c r="G105" s="35" t="s">
        <v>307</v>
      </c>
      <c r="H105" s="17" t="s">
        <v>46</v>
      </c>
      <c r="I105" s="17" t="s">
        <v>47</v>
      </c>
      <c r="J105" s="33">
        <v>0.36</v>
      </c>
      <c r="K105" s="17">
        <v>2</v>
      </c>
      <c r="L105" s="17" t="s">
        <v>33</v>
      </c>
      <c r="M105" s="18">
        <v>4</v>
      </c>
      <c r="N105" s="2" t="s">
        <v>5219</v>
      </c>
      <c r="O105" s="44">
        <v>3</v>
      </c>
      <c r="P105" s="44" t="s">
        <v>5127</v>
      </c>
      <c r="Q105" s="44">
        <f t="shared" si="3"/>
        <v>38</v>
      </c>
      <c r="R105" s="45" t="str">
        <f t="shared" si="4"/>
        <v>High</v>
      </c>
      <c r="S105" s="45" t="str">
        <f t="shared" si="5"/>
        <v>Low Performer</v>
      </c>
    </row>
    <row r="106" spans="1:19" ht="21.6" customHeight="1" x14ac:dyDescent="0.25">
      <c r="A106" s="17" t="s">
        <v>308</v>
      </c>
      <c r="B106" s="17" t="s">
        <v>2924</v>
      </c>
      <c r="C106" s="17" t="s">
        <v>309</v>
      </c>
      <c r="D106" s="17" t="s">
        <v>69</v>
      </c>
      <c r="E106" s="17" t="s">
        <v>23</v>
      </c>
      <c r="F106" s="18">
        <v>32</v>
      </c>
      <c r="G106" s="35" t="s">
        <v>310</v>
      </c>
      <c r="H106" s="17" t="s">
        <v>46</v>
      </c>
      <c r="I106" s="17" t="s">
        <v>47</v>
      </c>
      <c r="J106" s="33">
        <v>0.77</v>
      </c>
      <c r="K106" s="17">
        <v>1</v>
      </c>
      <c r="L106" s="17" t="s">
        <v>33</v>
      </c>
      <c r="M106" s="18">
        <v>5</v>
      </c>
      <c r="N106" s="2" t="s">
        <v>5220</v>
      </c>
      <c r="O106" s="44">
        <v>5</v>
      </c>
      <c r="P106" s="44" t="s">
        <v>5127</v>
      </c>
      <c r="Q106" s="44">
        <f t="shared" si="3"/>
        <v>78</v>
      </c>
      <c r="R106" s="45" t="str">
        <f t="shared" si="4"/>
        <v>High</v>
      </c>
      <c r="S106" s="45" t="str">
        <f t="shared" si="5"/>
        <v>Low Performer</v>
      </c>
    </row>
    <row r="107" spans="1:19" ht="21.6" customHeight="1" x14ac:dyDescent="0.25">
      <c r="A107" s="17" t="s">
        <v>311</v>
      </c>
      <c r="B107" s="17" t="s">
        <v>2925</v>
      </c>
      <c r="C107" s="17" t="s">
        <v>312</v>
      </c>
      <c r="D107" s="17" t="s">
        <v>16</v>
      </c>
      <c r="E107" s="17" t="s">
        <v>56</v>
      </c>
      <c r="F107" s="18">
        <v>32</v>
      </c>
      <c r="G107" s="35">
        <v>44628</v>
      </c>
      <c r="H107" s="17" t="s">
        <v>97</v>
      </c>
      <c r="I107" s="17" t="s">
        <v>98</v>
      </c>
      <c r="J107" s="33">
        <v>0.82</v>
      </c>
      <c r="K107" s="17">
        <v>2</v>
      </c>
      <c r="L107" s="17" t="s">
        <v>27</v>
      </c>
      <c r="M107" s="18">
        <v>5</v>
      </c>
      <c r="N107" s="2" t="s">
        <v>5221</v>
      </c>
      <c r="O107" s="44">
        <v>2</v>
      </c>
      <c r="P107" s="44" t="s">
        <v>5127</v>
      </c>
      <c r="Q107" s="44">
        <f t="shared" si="3"/>
        <v>84</v>
      </c>
      <c r="R107" s="45" t="str">
        <f t="shared" si="4"/>
        <v>High</v>
      </c>
      <c r="S107" s="45" t="str">
        <f t="shared" si="5"/>
        <v>High Performer</v>
      </c>
    </row>
    <row r="108" spans="1:19" ht="21.6" customHeight="1" x14ac:dyDescent="0.25">
      <c r="A108" s="17" t="s">
        <v>313</v>
      </c>
      <c r="B108" s="17" t="s">
        <v>2926</v>
      </c>
      <c r="C108" s="17" t="s">
        <v>314</v>
      </c>
      <c r="D108" s="17" t="s">
        <v>16</v>
      </c>
      <c r="E108" s="17" t="s">
        <v>23</v>
      </c>
      <c r="F108" s="18">
        <v>32</v>
      </c>
      <c r="G108" s="35">
        <v>45108</v>
      </c>
      <c r="H108" s="17" t="s">
        <v>156</v>
      </c>
      <c r="I108" s="17" t="s">
        <v>98</v>
      </c>
      <c r="J108" s="33">
        <v>0.17</v>
      </c>
      <c r="K108" s="17">
        <v>2</v>
      </c>
      <c r="L108" s="17" t="s">
        <v>27</v>
      </c>
      <c r="M108" s="18">
        <v>2</v>
      </c>
      <c r="N108" s="2" t="s">
        <v>5154</v>
      </c>
      <c r="O108" s="44">
        <v>6</v>
      </c>
      <c r="P108" s="44" t="s">
        <v>5127</v>
      </c>
      <c r="Q108" s="44">
        <f t="shared" si="3"/>
        <v>19</v>
      </c>
      <c r="R108" s="45" t="str">
        <f t="shared" si="4"/>
        <v>High</v>
      </c>
      <c r="S108" s="45" t="str">
        <f t="shared" si="5"/>
        <v>Low Performer</v>
      </c>
    </row>
    <row r="109" spans="1:19" ht="21.6" customHeight="1" x14ac:dyDescent="0.25">
      <c r="A109" s="17" t="s">
        <v>315</v>
      </c>
      <c r="B109" s="17" t="s">
        <v>2927</v>
      </c>
      <c r="C109" s="17" t="s">
        <v>316</v>
      </c>
      <c r="D109" s="17" t="s">
        <v>69</v>
      </c>
      <c r="E109" s="17" t="s">
        <v>41</v>
      </c>
      <c r="F109" s="18">
        <v>32</v>
      </c>
      <c r="G109" s="35">
        <v>45638</v>
      </c>
      <c r="H109" s="17" t="s">
        <v>37</v>
      </c>
      <c r="I109" s="17" t="s">
        <v>19</v>
      </c>
      <c r="J109" s="33">
        <v>0.48</v>
      </c>
      <c r="K109" s="17">
        <v>0.75</v>
      </c>
      <c r="L109" s="17" t="s">
        <v>33</v>
      </c>
      <c r="M109" s="18">
        <v>2</v>
      </c>
      <c r="N109" s="2" t="s">
        <v>5222</v>
      </c>
      <c r="O109" s="44">
        <v>6</v>
      </c>
      <c r="P109" s="44" t="s">
        <v>5127</v>
      </c>
      <c r="Q109" s="44">
        <f t="shared" si="3"/>
        <v>48.75</v>
      </c>
      <c r="R109" s="45" t="str">
        <f t="shared" si="4"/>
        <v>High</v>
      </c>
      <c r="S109" s="45" t="str">
        <f t="shared" si="5"/>
        <v>Low Performer</v>
      </c>
    </row>
    <row r="110" spans="1:19" ht="21.6" customHeight="1" x14ac:dyDescent="0.25">
      <c r="A110" s="17" t="s">
        <v>317</v>
      </c>
      <c r="B110" s="17" t="s">
        <v>2928</v>
      </c>
      <c r="C110" s="17" t="s">
        <v>318</v>
      </c>
      <c r="D110" s="17" t="s">
        <v>16</v>
      </c>
      <c r="E110" s="17" t="s">
        <v>64</v>
      </c>
      <c r="F110" s="18">
        <v>32</v>
      </c>
      <c r="G110" s="35">
        <v>45689</v>
      </c>
      <c r="H110" s="17" t="s">
        <v>111</v>
      </c>
      <c r="I110" s="17" t="s">
        <v>98</v>
      </c>
      <c r="J110" s="33">
        <v>0.28999999999999998</v>
      </c>
      <c r="K110" s="17">
        <v>1</v>
      </c>
      <c r="L110" s="17" t="s">
        <v>33</v>
      </c>
      <c r="M110" s="18">
        <v>5</v>
      </c>
      <c r="N110" s="2" t="s">
        <v>5223</v>
      </c>
      <c r="O110" s="44">
        <v>5</v>
      </c>
      <c r="P110" s="44" t="s">
        <v>5127</v>
      </c>
      <c r="Q110" s="44">
        <f t="shared" si="3"/>
        <v>29.999999999999996</v>
      </c>
      <c r="R110" s="45" t="str">
        <f t="shared" si="4"/>
        <v>High</v>
      </c>
      <c r="S110" s="45" t="str">
        <f t="shared" si="5"/>
        <v>Low Performer</v>
      </c>
    </row>
    <row r="111" spans="1:19" ht="21.6" customHeight="1" x14ac:dyDescent="0.25">
      <c r="A111" s="17" t="s">
        <v>319</v>
      </c>
      <c r="B111" s="17" t="s">
        <v>2929</v>
      </c>
      <c r="C111" s="17" t="s">
        <v>320</v>
      </c>
      <c r="D111" s="17" t="s">
        <v>69</v>
      </c>
      <c r="E111" s="17" t="s">
        <v>23</v>
      </c>
      <c r="F111" s="18">
        <v>32</v>
      </c>
      <c r="G111" s="35">
        <v>45446</v>
      </c>
      <c r="H111" s="17" t="s">
        <v>46</v>
      </c>
      <c r="I111" s="17" t="s">
        <v>47</v>
      </c>
      <c r="J111" s="33">
        <v>0.2</v>
      </c>
      <c r="K111" s="17">
        <v>0.75</v>
      </c>
      <c r="L111" s="17" t="s">
        <v>27</v>
      </c>
      <c r="M111" s="18">
        <v>5</v>
      </c>
      <c r="N111" s="2" t="s">
        <v>5224</v>
      </c>
      <c r="O111" s="44">
        <v>7</v>
      </c>
      <c r="P111" s="44" t="s">
        <v>5127</v>
      </c>
      <c r="Q111" s="44">
        <f t="shared" si="3"/>
        <v>20.75</v>
      </c>
      <c r="R111" s="45" t="str">
        <f t="shared" si="4"/>
        <v>High</v>
      </c>
      <c r="S111" s="45" t="str">
        <f t="shared" si="5"/>
        <v>High Performer</v>
      </c>
    </row>
    <row r="112" spans="1:19" ht="21.6" customHeight="1" x14ac:dyDescent="0.25">
      <c r="A112" s="17" t="s">
        <v>321</v>
      </c>
      <c r="B112" s="17" t="s">
        <v>2930</v>
      </c>
      <c r="C112" s="17" t="s">
        <v>322</v>
      </c>
      <c r="D112" s="17" t="s">
        <v>69</v>
      </c>
      <c r="E112" s="17" t="s">
        <v>56</v>
      </c>
      <c r="F112" s="18">
        <v>32</v>
      </c>
      <c r="G112" s="35">
        <v>45118</v>
      </c>
      <c r="H112" s="17" t="s">
        <v>37</v>
      </c>
      <c r="I112" s="17" t="s">
        <v>19</v>
      </c>
      <c r="J112" s="33">
        <v>0.2</v>
      </c>
      <c r="K112" s="17">
        <v>2</v>
      </c>
      <c r="L112" s="17" t="s">
        <v>27</v>
      </c>
      <c r="M112" s="18">
        <v>3</v>
      </c>
      <c r="N112" s="2" t="s">
        <v>5225</v>
      </c>
      <c r="O112" s="44">
        <v>2</v>
      </c>
      <c r="P112" s="44" t="s">
        <v>5127</v>
      </c>
      <c r="Q112" s="44">
        <f t="shared" si="3"/>
        <v>22</v>
      </c>
      <c r="R112" s="45" t="str">
        <f t="shared" si="4"/>
        <v>High</v>
      </c>
      <c r="S112" s="45" t="str">
        <f t="shared" si="5"/>
        <v>Low Performer</v>
      </c>
    </row>
    <row r="113" spans="1:19" ht="21.6" customHeight="1" x14ac:dyDescent="0.25">
      <c r="A113" s="17" t="s">
        <v>323</v>
      </c>
      <c r="B113" s="17" t="s">
        <v>2931</v>
      </c>
      <c r="C113" s="17" t="s">
        <v>87</v>
      </c>
      <c r="D113" s="17" t="s">
        <v>16</v>
      </c>
      <c r="E113" s="17" t="s">
        <v>23</v>
      </c>
      <c r="F113" s="18">
        <v>43</v>
      </c>
      <c r="G113" s="35" t="s">
        <v>324</v>
      </c>
      <c r="H113" s="17" t="s">
        <v>104</v>
      </c>
      <c r="I113" s="17" t="s">
        <v>47</v>
      </c>
      <c r="J113" s="33">
        <v>0.49</v>
      </c>
      <c r="K113" s="17">
        <v>0.75</v>
      </c>
      <c r="L113" s="17" t="s">
        <v>27</v>
      </c>
      <c r="M113" s="18">
        <v>1</v>
      </c>
      <c r="N113" s="2" t="s">
        <v>5226</v>
      </c>
      <c r="O113" s="44">
        <v>7</v>
      </c>
      <c r="P113" s="44" t="s">
        <v>5126</v>
      </c>
      <c r="Q113" s="44">
        <f t="shared" si="3"/>
        <v>49.75</v>
      </c>
      <c r="R113" s="45" t="str">
        <f t="shared" si="4"/>
        <v>High</v>
      </c>
      <c r="S113" s="45" t="str">
        <f t="shared" si="5"/>
        <v>Low Performer</v>
      </c>
    </row>
    <row r="114" spans="1:19" ht="21.6" customHeight="1" x14ac:dyDescent="0.25">
      <c r="A114" s="17" t="s">
        <v>325</v>
      </c>
      <c r="B114" s="17" t="s">
        <v>2932</v>
      </c>
      <c r="C114" s="17" t="s">
        <v>87</v>
      </c>
      <c r="D114" s="17" t="s">
        <v>16</v>
      </c>
      <c r="E114" s="17" t="s">
        <v>41</v>
      </c>
      <c r="F114" s="18">
        <v>32</v>
      </c>
      <c r="G114" s="35">
        <v>44873</v>
      </c>
      <c r="H114" s="17" t="s">
        <v>79</v>
      </c>
      <c r="I114" s="17" t="s">
        <v>47</v>
      </c>
      <c r="J114" s="33">
        <v>0.78</v>
      </c>
      <c r="K114" s="17">
        <v>1</v>
      </c>
      <c r="L114" s="17" t="s">
        <v>33</v>
      </c>
      <c r="M114" s="18">
        <v>1</v>
      </c>
      <c r="N114" s="2" t="s">
        <v>5227</v>
      </c>
      <c r="O114" s="44">
        <v>3</v>
      </c>
      <c r="P114" s="44" t="s">
        <v>5127</v>
      </c>
      <c r="Q114" s="44">
        <f t="shared" si="3"/>
        <v>79</v>
      </c>
      <c r="R114" s="45" t="str">
        <f t="shared" si="4"/>
        <v>High</v>
      </c>
      <c r="S114" s="45" t="str">
        <f t="shared" si="5"/>
        <v>Low Performer</v>
      </c>
    </row>
    <row r="115" spans="1:19" ht="21.6" customHeight="1" x14ac:dyDescent="0.25">
      <c r="A115" s="17" t="s">
        <v>326</v>
      </c>
      <c r="B115" s="17" t="s">
        <v>2933</v>
      </c>
      <c r="C115" s="17" t="s">
        <v>327</v>
      </c>
      <c r="D115" s="17" t="s">
        <v>16</v>
      </c>
      <c r="E115" s="17" t="s">
        <v>56</v>
      </c>
      <c r="F115" s="18">
        <v>32</v>
      </c>
      <c r="G115" s="35">
        <v>45089</v>
      </c>
      <c r="H115" s="17" t="s">
        <v>198</v>
      </c>
      <c r="I115" s="17" t="s">
        <v>19</v>
      </c>
      <c r="J115" s="33">
        <v>0.3</v>
      </c>
      <c r="K115" s="17">
        <v>2</v>
      </c>
      <c r="L115" s="17" t="s">
        <v>27</v>
      </c>
      <c r="M115" s="18">
        <v>4</v>
      </c>
      <c r="N115" s="2" t="s">
        <v>5228</v>
      </c>
      <c r="O115" s="44">
        <v>4</v>
      </c>
      <c r="P115" s="44" t="s">
        <v>5127</v>
      </c>
      <c r="Q115" s="44">
        <f t="shared" si="3"/>
        <v>32</v>
      </c>
      <c r="R115" s="45" t="str">
        <f t="shared" si="4"/>
        <v>High</v>
      </c>
      <c r="S115" s="45" t="str">
        <f t="shared" si="5"/>
        <v>High Performer</v>
      </c>
    </row>
    <row r="116" spans="1:19" ht="21.6" customHeight="1" x14ac:dyDescent="0.25">
      <c r="A116" s="17" t="s">
        <v>328</v>
      </c>
      <c r="B116" s="17" t="s">
        <v>2934</v>
      </c>
      <c r="C116" s="17" t="s">
        <v>329</v>
      </c>
      <c r="D116" s="17" t="s">
        <v>69</v>
      </c>
      <c r="E116" s="17" t="s">
        <v>41</v>
      </c>
      <c r="F116" s="18">
        <v>32</v>
      </c>
      <c r="G116" s="35">
        <v>45811</v>
      </c>
      <c r="H116" s="17" t="s">
        <v>25</v>
      </c>
      <c r="I116" s="17" t="s">
        <v>26</v>
      </c>
      <c r="J116" s="33">
        <v>0.54</v>
      </c>
      <c r="K116" s="17">
        <v>1</v>
      </c>
      <c r="L116" s="17" t="s">
        <v>27</v>
      </c>
      <c r="M116" s="18">
        <v>1</v>
      </c>
      <c r="N116" s="2" t="s">
        <v>5229</v>
      </c>
      <c r="O116" s="44">
        <v>4</v>
      </c>
      <c r="P116" s="44" t="s">
        <v>5127</v>
      </c>
      <c r="Q116" s="44">
        <f t="shared" si="3"/>
        <v>55</v>
      </c>
      <c r="R116" s="45" t="str">
        <f t="shared" si="4"/>
        <v>High</v>
      </c>
      <c r="S116" s="45" t="str">
        <f t="shared" si="5"/>
        <v>Low Performer</v>
      </c>
    </row>
    <row r="117" spans="1:19" ht="21.6" customHeight="1" x14ac:dyDescent="0.25">
      <c r="A117" s="17" t="s">
        <v>330</v>
      </c>
      <c r="B117" s="17" t="s">
        <v>2935</v>
      </c>
      <c r="C117" s="17" t="s">
        <v>331</v>
      </c>
      <c r="D117" s="17" t="s">
        <v>69</v>
      </c>
      <c r="E117" s="17" t="s">
        <v>23</v>
      </c>
      <c r="F117" s="18">
        <v>43</v>
      </c>
      <c r="G117" s="35" t="s">
        <v>332</v>
      </c>
      <c r="H117" s="17" t="s">
        <v>37</v>
      </c>
      <c r="I117" s="17" t="s">
        <v>19</v>
      </c>
      <c r="J117" s="33">
        <v>0.05</v>
      </c>
      <c r="K117" s="17">
        <v>2</v>
      </c>
      <c r="L117" s="17" t="s">
        <v>33</v>
      </c>
      <c r="M117" s="18">
        <f>M116</f>
        <v>1</v>
      </c>
      <c r="N117" s="2" t="s">
        <v>332</v>
      </c>
      <c r="O117" s="44">
        <v>1</v>
      </c>
      <c r="P117" s="44" t="s">
        <v>5126</v>
      </c>
      <c r="Q117" s="44">
        <f t="shared" si="3"/>
        <v>7</v>
      </c>
      <c r="R117" s="45" t="str">
        <f t="shared" si="4"/>
        <v>Medium</v>
      </c>
      <c r="S117" s="45" t="str">
        <f t="shared" si="5"/>
        <v>Low Performer</v>
      </c>
    </row>
    <row r="118" spans="1:19" ht="21.6" customHeight="1" x14ac:dyDescent="0.25">
      <c r="A118" s="17" t="s">
        <v>333</v>
      </c>
      <c r="B118" s="17" t="s">
        <v>2936</v>
      </c>
      <c r="C118" s="17" t="s">
        <v>334</v>
      </c>
      <c r="D118" s="17" t="s">
        <v>16</v>
      </c>
      <c r="E118" s="17" t="s">
        <v>41</v>
      </c>
      <c r="F118" s="18">
        <v>38</v>
      </c>
      <c r="G118" s="35" t="s">
        <v>335</v>
      </c>
      <c r="H118" s="17" t="s">
        <v>37</v>
      </c>
      <c r="I118" s="17" t="s">
        <v>19</v>
      </c>
      <c r="J118" s="33">
        <v>0.69</v>
      </c>
      <c r="K118" s="17">
        <v>1.5</v>
      </c>
      <c r="L118" s="17" t="s">
        <v>27</v>
      </c>
      <c r="M118" s="18">
        <v>3</v>
      </c>
      <c r="N118" s="2" t="s">
        <v>5230</v>
      </c>
      <c r="O118" s="44">
        <v>6</v>
      </c>
      <c r="P118" s="44" t="s">
        <v>5127</v>
      </c>
      <c r="Q118" s="44">
        <f t="shared" si="3"/>
        <v>70.5</v>
      </c>
      <c r="R118" s="45" t="str">
        <f t="shared" si="4"/>
        <v>High</v>
      </c>
      <c r="S118" s="45" t="str">
        <f t="shared" si="5"/>
        <v>Low Performer</v>
      </c>
    </row>
    <row r="119" spans="1:19" ht="21.6" customHeight="1" x14ac:dyDescent="0.25">
      <c r="A119" s="17" t="s">
        <v>336</v>
      </c>
      <c r="B119" s="17" t="s">
        <v>2937</v>
      </c>
      <c r="C119" s="17" t="s">
        <v>337</v>
      </c>
      <c r="D119" s="17" t="s">
        <v>69</v>
      </c>
      <c r="E119" s="17" t="s">
        <v>23</v>
      </c>
      <c r="F119" s="18">
        <v>32</v>
      </c>
      <c r="G119" s="35">
        <v>45386</v>
      </c>
      <c r="H119" s="17" t="s">
        <v>104</v>
      </c>
      <c r="I119" s="17" t="s">
        <v>47</v>
      </c>
      <c r="J119" s="33">
        <v>0.25</v>
      </c>
      <c r="K119" s="17">
        <v>1.5</v>
      </c>
      <c r="L119" s="17" t="s">
        <v>33</v>
      </c>
      <c r="M119" s="18">
        <v>1</v>
      </c>
      <c r="N119" s="2" t="s">
        <v>5231</v>
      </c>
      <c r="O119" s="44">
        <v>5</v>
      </c>
      <c r="P119" s="44" t="s">
        <v>5127</v>
      </c>
      <c r="Q119" s="44">
        <f t="shared" si="3"/>
        <v>26.5</v>
      </c>
      <c r="R119" s="45" t="str">
        <f t="shared" si="4"/>
        <v>High</v>
      </c>
      <c r="S119" s="45" t="str">
        <f t="shared" si="5"/>
        <v>Low Performer</v>
      </c>
    </row>
    <row r="120" spans="1:19" ht="21.6" customHeight="1" x14ac:dyDescent="0.25">
      <c r="A120" s="17" t="s">
        <v>338</v>
      </c>
      <c r="B120" s="17" t="s">
        <v>2938</v>
      </c>
      <c r="C120" s="17" t="s">
        <v>339</v>
      </c>
      <c r="D120" s="17" t="s">
        <v>69</v>
      </c>
      <c r="E120" s="17" t="s">
        <v>41</v>
      </c>
      <c r="F120" s="18">
        <v>32</v>
      </c>
      <c r="G120" s="35">
        <v>45232</v>
      </c>
      <c r="H120" s="17" t="s">
        <v>111</v>
      </c>
      <c r="I120" s="17" t="s">
        <v>98</v>
      </c>
      <c r="J120" s="33">
        <v>0.42</v>
      </c>
      <c r="K120" s="17">
        <v>1.5</v>
      </c>
      <c r="L120" s="17" t="s">
        <v>33</v>
      </c>
      <c r="M120" s="18">
        <v>3</v>
      </c>
      <c r="N120" s="2" t="s">
        <v>5232</v>
      </c>
      <c r="O120" s="44">
        <v>6</v>
      </c>
      <c r="P120" s="44" t="s">
        <v>5127</v>
      </c>
      <c r="Q120" s="44">
        <f t="shared" si="3"/>
        <v>43.5</v>
      </c>
      <c r="R120" s="45" t="str">
        <f t="shared" si="4"/>
        <v>High</v>
      </c>
      <c r="S120" s="45" t="str">
        <f t="shared" si="5"/>
        <v>Low Performer</v>
      </c>
    </row>
    <row r="121" spans="1:19" ht="21.6" customHeight="1" x14ac:dyDescent="0.25">
      <c r="A121" s="17" t="s">
        <v>340</v>
      </c>
      <c r="B121" s="17" t="s">
        <v>2939</v>
      </c>
      <c r="C121" s="17" t="s">
        <v>341</v>
      </c>
      <c r="D121" s="17" t="s">
        <v>69</v>
      </c>
      <c r="E121" s="17" t="s">
        <v>23</v>
      </c>
      <c r="F121" s="18">
        <v>21</v>
      </c>
      <c r="G121" s="35" t="s">
        <v>271</v>
      </c>
      <c r="H121" s="17" t="s">
        <v>46</v>
      </c>
      <c r="I121" s="17" t="s">
        <v>47</v>
      </c>
      <c r="J121" s="33">
        <v>0.1</v>
      </c>
      <c r="K121" s="17">
        <v>1.5</v>
      </c>
      <c r="L121" s="17" t="s">
        <v>27</v>
      </c>
      <c r="M121" s="18">
        <v>4</v>
      </c>
      <c r="N121" s="2" t="s">
        <v>5233</v>
      </c>
      <c r="O121" s="44">
        <v>5</v>
      </c>
      <c r="P121" s="44" t="s">
        <v>5125</v>
      </c>
      <c r="Q121" s="44">
        <f t="shared" si="3"/>
        <v>11.5</v>
      </c>
      <c r="R121" s="45" t="str">
        <f t="shared" si="4"/>
        <v>Medium</v>
      </c>
      <c r="S121" s="45" t="str">
        <f t="shared" si="5"/>
        <v>High Performer</v>
      </c>
    </row>
    <row r="122" spans="1:19" ht="21.6" customHeight="1" x14ac:dyDescent="0.25">
      <c r="A122" s="17" t="s">
        <v>342</v>
      </c>
      <c r="B122" s="17" t="s">
        <v>2940</v>
      </c>
      <c r="C122" s="17" t="s">
        <v>343</v>
      </c>
      <c r="D122" s="17" t="s">
        <v>16</v>
      </c>
      <c r="E122" s="17" t="s">
        <v>56</v>
      </c>
      <c r="F122" s="18">
        <v>32</v>
      </c>
      <c r="G122" s="35" t="s">
        <v>344</v>
      </c>
      <c r="H122" s="17" t="s">
        <v>42</v>
      </c>
      <c r="I122" s="17" t="s">
        <v>32</v>
      </c>
      <c r="J122" s="33">
        <v>0.44</v>
      </c>
      <c r="K122" s="17">
        <v>1.5</v>
      </c>
      <c r="L122" s="17" t="s">
        <v>27</v>
      </c>
      <c r="M122" s="18">
        <v>4</v>
      </c>
      <c r="N122" s="2" t="s">
        <v>5234</v>
      </c>
      <c r="O122" s="44">
        <v>7</v>
      </c>
      <c r="P122" s="44" t="s">
        <v>5127</v>
      </c>
      <c r="Q122" s="44">
        <f t="shared" si="3"/>
        <v>45.5</v>
      </c>
      <c r="R122" s="45" t="str">
        <f t="shared" si="4"/>
        <v>High</v>
      </c>
      <c r="S122" s="45" t="str">
        <f t="shared" si="5"/>
        <v>High Performer</v>
      </c>
    </row>
    <row r="123" spans="1:19" ht="21.6" customHeight="1" x14ac:dyDescent="0.25">
      <c r="A123" s="17" t="s">
        <v>345</v>
      </c>
      <c r="B123" s="17" t="s">
        <v>2941</v>
      </c>
      <c r="C123" s="17" t="s">
        <v>87</v>
      </c>
      <c r="D123" s="17" t="s">
        <v>16</v>
      </c>
      <c r="E123" s="17" t="s">
        <v>23</v>
      </c>
      <c r="F123" s="18">
        <v>22</v>
      </c>
      <c r="G123" s="35">
        <v>45386</v>
      </c>
      <c r="H123" s="17" t="s">
        <v>37</v>
      </c>
      <c r="I123" s="17" t="s">
        <v>19</v>
      </c>
      <c r="J123" s="33">
        <v>0.95</v>
      </c>
      <c r="K123" s="17">
        <v>2</v>
      </c>
      <c r="L123" s="17" t="s">
        <v>33</v>
      </c>
      <c r="M123" s="18">
        <f t="shared" ref="M123:M125" si="6">M122</f>
        <v>4</v>
      </c>
      <c r="N123" s="2" t="s">
        <v>5235</v>
      </c>
      <c r="O123" s="44">
        <v>7</v>
      </c>
      <c r="P123" s="44" t="s">
        <v>5125</v>
      </c>
      <c r="Q123" s="44">
        <f t="shared" si="3"/>
        <v>97</v>
      </c>
      <c r="R123" s="45" t="str">
        <f t="shared" si="4"/>
        <v>High</v>
      </c>
      <c r="S123" s="45" t="str">
        <f t="shared" si="5"/>
        <v>Low Performer</v>
      </c>
    </row>
    <row r="124" spans="1:19" ht="21.6" customHeight="1" x14ac:dyDescent="0.25">
      <c r="A124" s="17" t="s">
        <v>346</v>
      </c>
      <c r="B124" s="17" t="s">
        <v>2942</v>
      </c>
      <c r="C124" s="17" t="s">
        <v>347</v>
      </c>
      <c r="D124" s="17" t="s">
        <v>16</v>
      </c>
      <c r="E124" s="17" t="s">
        <v>56</v>
      </c>
      <c r="F124" s="18">
        <v>36</v>
      </c>
      <c r="G124" s="35">
        <v>45451</v>
      </c>
      <c r="H124" s="17" t="s">
        <v>42</v>
      </c>
      <c r="I124" s="17" t="s">
        <v>32</v>
      </c>
      <c r="J124" s="33">
        <v>0.19</v>
      </c>
      <c r="K124" s="17">
        <v>0.75</v>
      </c>
      <c r="L124" s="17" t="s">
        <v>33</v>
      </c>
      <c r="M124" s="18">
        <f t="shared" si="6"/>
        <v>4</v>
      </c>
      <c r="N124" s="2" t="s">
        <v>5236</v>
      </c>
      <c r="O124" s="44">
        <v>7</v>
      </c>
      <c r="P124" s="44" t="s">
        <v>5127</v>
      </c>
      <c r="Q124" s="44">
        <f t="shared" si="3"/>
        <v>19.75</v>
      </c>
      <c r="R124" s="45" t="str">
        <f t="shared" si="4"/>
        <v>High</v>
      </c>
      <c r="S124" s="45" t="str">
        <f t="shared" si="5"/>
        <v>Low Performer</v>
      </c>
    </row>
    <row r="125" spans="1:19" ht="21.6" customHeight="1" x14ac:dyDescent="0.25">
      <c r="A125" s="17" t="s">
        <v>348</v>
      </c>
      <c r="B125" s="17" t="s">
        <v>2943</v>
      </c>
      <c r="C125" s="17" t="s">
        <v>349</v>
      </c>
      <c r="D125" s="17" t="s">
        <v>16</v>
      </c>
      <c r="E125" s="17" t="s">
        <v>36</v>
      </c>
      <c r="F125" s="18">
        <v>32</v>
      </c>
      <c r="G125" s="35" t="s">
        <v>182</v>
      </c>
      <c r="H125" s="17" t="s">
        <v>57</v>
      </c>
      <c r="I125" s="17" t="s">
        <v>32</v>
      </c>
      <c r="J125" s="33">
        <v>0.03</v>
      </c>
      <c r="K125" s="17">
        <v>1.5</v>
      </c>
      <c r="L125" s="17" t="s">
        <v>33</v>
      </c>
      <c r="M125" s="18">
        <f t="shared" si="6"/>
        <v>4</v>
      </c>
      <c r="N125" s="2" t="s">
        <v>5237</v>
      </c>
      <c r="O125" s="44">
        <v>5</v>
      </c>
      <c r="P125" s="44" t="s">
        <v>5127</v>
      </c>
      <c r="Q125" s="44">
        <f t="shared" si="3"/>
        <v>4.5</v>
      </c>
      <c r="R125" s="45" t="str">
        <f t="shared" si="4"/>
        <v>Low</v>
      </c>
      <c r="S125" s="45" t="str">
        <f t="shared" si="5"/>
        <v>Low Performer</v>
      </c>
    </row>
    <row r="126" spans="1:19" ht="21.6" customHeight="1" x14ac:dyDescent="0.25">
      <c r="A126" s="17" t="s">
        <v>350</v>
      </c>
      <c r="B126" s="17" t="s">
        <v>2944</v>
      </c>
      <c r="C126" s="17" t="s">
        <v>351</v>
      </c>
      <c r="D126" s="17" t="s">
        <v>16</v>
      </c>
      <c r="E126" s="17" t="s">
        <v>23</v>
      </c>
      <c r="F126" s="18">
        <v>32</v>
      </c>
      <c r="G126" s="35" t="s">
        <v>352</v>
      </c>
      <c r="H126" s="17" t="s">
        <v>53</v>
      </c>
      <c r="I126" s="17" t="s">
        <v>26</v>
      </c>
      <c r="J126" s="33">
        <v>0.09</v>
      </c>
      <c r="K126" s="17">
        <v>1.5</v>
      </c>
      <c r="L126" s="17" t="s">
        <v>27</v>
      </c>
      <c r="M126" s="18">
        <v>4</v>
      </c>
      <c r="N126" s="2" t="s">
        <v>5238</v>
      </c>
      <c r="O126" s="44">
        <v>8</v>
      </c>
      <c r="P126" s="44" t="s">
        <v>5127</v>
      </c>
      <c r="Q126" s="44">
        <f t="shared" si="3"/>
        <v>10.5</v>
      </c>
      <c r="R126" s="45" t="str">
        <f t="shared" si="4"/>
        <v>Medium</v>
      </c>
      <c r="S126" s="45" t="str">
        <f t="shared" si="5"/>
        <v>High Performer</v>
      </c>
    </row>
    <row r="127" spans="1:19" ht="21.6" customHeight="1" x14ac:dyDescent="0.25">
      <c r="A127" s="17" t="s">
        <v>353</v>
      </c>
      <c r="B127" s="17" t="s">
        <v>2945</v>
      </c>
      <c r="C127" s="17" t="s">
        <v>354</v>
      </c>
      <c r="D127" s="17" t="s">
        <v>16</v>
      </c>
      <c r="E127" s="17" t="s">
        <v>56</v>
      </c>
      <c r="F127" s="18">
        <v>24</v>
      </c>
      <c r="G127" s="35" t="s">
        <v>355</v>
      </c>
      <c r="H127" s="17" t="s">
        <v>53</v>
      </c>
      <c r="I127" s="17" t="s">
        <v>26</v>
      </c>
      <c r="J127" s="33">
        <v>0.89</v>
      </c>
      <c r="K127" s="17">
        <v>1.5</v>
      </c>
      <c r="L127" s="17" t="s">
        <v>33</v>
      </c>
      <c r="M127" s="18">
        <f>M126</f>
        <v>4</v>
      </c>
      <c r="N127" s="2" t="s">
        <v>5239</v>
      </c>
      <c r="O127" s="44">
        <v>5</v>
      </c>
      <c r="P127" s="44" t="s">
        <v>5128</v>
      </c>
      <c r="Q127" s="44">
        <f t="shared" si="3"/>
        <v>90.5</v>
      </c>
      <c r="R127" s="45" t="str">
        <f t="shared" si="4"/>
        <v>High</v>
      </c>
      <c r="S127" s="45" t="str">
        <f t="shared" si="5"/>
        <v>Low Performer</v>
      </c>
    </row>
    <row r="128" spans="1:19" ht="21.6" customHeight="1" x14ac:dyDescent="0.25">
      <c r="A128" s="17" t="s">
        <v>356</v>
      </c>
      <c r="B128" s="17" t="s">
        <v>2946</v>
      </c>
      <c r="C128" s="17" t="s">
        <v>357</v>
      </c>
      <c r="D128" s="17" t="s">
        <v>69</v>
      </c>
      <c r="E128" s="17" t="s">
        <v>56</v>
      </c>
      <c r="F128" s="18">
        <v>32</v>
      </c>
      <c r="G128" s="35">
        <v>44986</v>
      </c>
      <c r="H128" s="17" t="s">
        <v>198</v>
      </c>
      <c r="I128" s="17" t="s">
        <v>19</v>
      </c>
      <c r="J128" s="33">
        <v>0.7</v>
      </c>
      <c r="K128" s="17">
        <v>2</v>
      </c>
      <c r="L128" s="17" t="s">
        <v>33</v>
      </c>
      <c r="M128" s="18">
        <v>2</v>
      </c>
      <c r="N128" s="2" t="s">
        <v>5240</v>
      </c>
      <c r="O128" s="44">
        <v>6</v>
      </c>
      <c r="P128" s="44" t="s">
        <v>5127</v>
      </c>
      <c r="Q128" s="44">
        <f t="shared" si="3"/>
        <v>72</v>
      </c>
      <c r="R128" s="45" t="str">
        <f t="shared" si="4"/>
        <v>High</v>
      </c>
      <c r="S128" s="45" t="str">
        <f t="shared" si="5"/>
        <v>Low Performer</v>
      </c>
    </row>
    <row r="129" spans="1:19" ht="21.6" customHeight="1" x14ac:dyDescent="0.25">
      <c r="A129" s="17" t="s">
        <v>358</v>
      </c>
      <c r="B129" s="17" t="s">
        <v>2947</v>
      </c>
      <c r="C129" s="17" t="s">
        <v>359</v>
      </c>
      <c r="D129" s="17" t="s">
        <v>16</v>
      </c>
      <c r="E129" s="17" t="s">
        <v>41</v>
      </c>
      <c r="F129" s="18">
        <v>32</v>
      </c>
      <c r="G129" s="35">
        <v>44871</v>
      </c>
      <c r="H129" s="17" t="s">
        <v>79</v>
      </c>
      <c r="I129" s="17" t="s">
        <v>47</v>
      </c>
      <c r="J129" s="33">
        <v>0.82</v>
      </c>
      <c r="K129" s="17">
        <v>1.5</v>
      </c>
      <c r="L129" s="17" t="s">
        <v>33</v>
      </c>
      <c r="M129" s="18">
        <v>1</v>
      </c>
      <c r="N129" s="2" t="s">
        <v>5241</v>
      </c>
      <c r="O129" s="44">
        <v>2</v>
      </c>
      <c r="P129" s="44" t="s">
        <v>5127</v>
      </c>
      <c r="Q129" s="44">
        <f t="shared" si="3"/>
        <v>83.5</v>
      </c>
      <c r="R129" s="45" t="str">
        <f t="shared" si="4"/>
        <v>High</v>
      </c>
      <c r="S129" s="45" t="str">
        <f t="shared" si="5"/>
        <v>Low Performer</v>
      </c>
    </row>
    <row r="130" spans="1:19" ht="21.6" customHeight="1" x14ac:dyDescent="0.25">
      <c r="A130" s="17" t="s">
        <v>360</v>
      </c>
      <c r="B130" s="17" t="s">
        <v>2948</v>
      </c>
      <c r="C130" s="17" t="s">
        <v>361</v>
      </c>
      <c r="D130" s="17" t="s">
        <v>16</v>
      </c>
      <c r="E130" s="17" t="s">
        <v>23</v>
      </c>
      <c r="F130" s="18">
        <v>32</v>
      </c>
      <c r="G130" s="35" t="s">
        <v>362</v>
      </c>
      <c r="H130" s="17" t="s">
        <v>111</v>
      </c>
      <c r="I130" s="17" t="s">
        <v>98</v>
      </c>
      <c r="J130" s="33">
        <v>0.38</v>
      </c>
      <c r="K130" s="17">
        <v>1.5</v>
      </c>
      <c r="L130" s="17" t="s">
        <v>27</v>
      </c>
      <c r="M130" s="18">
        <v>2</v>
      </c>
      <c r="N130" s="2" t="s">
        <v>362</v>
      </c>
      <c r="O130" s="44">
        <v>1</v>
      </c>
      <c r="P130" s="44" t="s">
        <v>5127</v>
      </c>
      <c r="Q130" s="44">
        <f t="shared" si="3"/>
        <v>39.5</v>
      </c>
      <c r="R130" s="45" t="str">
        <f t="shared" si="4"/>
        <v>High</v>
      </c>
      <c r="S130" s="45" t="str">
        <f t="shared" si="5"/>
        <v>Low Performer</v>
      </c>
    </row>
    <row r="131" spans="1:19" ht="21.6" customHeight="1" x14ac:dyDescent="0.25">
      <c r="A131" s="17" t="s">
        <v>363</v>
      </c>
      <c r="B131" s="17" t="s">
        <v>2949</v>
      </c>
      <c r="C131" s="17" t="s">
        <v>364</v>
      </c>
      <c r="D131" s="17" t="s">
        <v>69</v>
      </c>
      <c r="E131" s="17" t="s">
        <v>41</v>
      </c>
      <c r="F131" s="18">
        <v>32</v>
      </c>
      <c r="G131" s="35" t="s">
        <v>365</v>
      </c>
      <c r="H131" s="17" t="s">
        <v>97</v>
      </c>
      <c r="I131" s="17" t="s">
        <v>98</v>
      </c>
      <c r="J131" s="33">
        <v>0.78</v>
      </c>
      <c r="K131" s="17">
        <v>1.5</v>
      </c>
      <c r="L131" s="17" t="s">
        <v>27</v>
      </c>
      <c r="M131" s="18">
        <v>5</v>
      </c>
      <c r="N131" s="2" t="s">
        <v>5242</v>
      </c>
      <c r="O131" s="44">
        <v>5</v>
      </c>
      <c r="P131" s="44" t="s">
        <v>5127</v>
      </c>
      <c r="Q131" s="44">
        <f t="shared" ref="Q131:Q194" si="7">SUM((J131*100)+K131)</f>
        <v>79.5</v>
      </c>
      <c r="R131" s="45" t="str">
        <f t="shared" ref="R131:R194" si="8">IF(Q131&lt;=5,"Low",IF(Q131&lt;=15,"Medium",IF(Q131&gt;15,"High")))</f>
        <v>High</v>
      </c>
      <c r="S131" s="45" t="str">
        <f t="shared" ref="S131:S194" si="9">IF(AND(L131="Yes",M131&gt;=4),"High Performer","Low Performer" )</f>
        <v>High Performer</v>
      </c>
    </row>
    <row r="132" spans="1:19" ht="21.6" customHeight="1" x14ac:dyDescent="0.25">
      <c r="A132" s="17" t="s">
        <v>366</v>
      </c>
      <c r="B132" s="17" t="s">
        <v>2950</v>
      </c>
      <c r="C132" s="17" t="s">
        <v>367</v>
      </c>
      <c r="D132" s="17" t="s">
        <v>69</v>
      </c>
      <c r="E132" s="17" t="s">
        <v>23</v>
      </c>
      <c r="F132" s="18">
        <v>32</v>
      </c>
      <c r="G132" s="35" t="s">
        <v>368</v>
      </c>
      <c r="H132" s="17" t="s">
        <v>57</v>
      </c>
      <c r="I132" s="17" t="s">
        <v>32</v>
      </c>
      <c r="J132" s="33">
        <v>0.82</v>
      </c>
      <c r="K132" s="17">
        <v>1.5</v>
      </c>
      <c r="L132" s="17" t="s">
        <v>33</v>
      </c>
      <c r="M132" s="18">
        <v>5</v>
      </c>
      <c r="N132" s="2" t="s">
        <v>368</v>
      </c>
      <c r="O132" s="44">
        <v>1</v>
      </c>
      <c r="P132" s="44" t="s">
        <v>5127</v>
      </c>
      <c r="Q132" s="44">
        <f t="shared" si="7"/>
        <v>83.5</v>
      </c>
      <c r="R132" s="45" t="str">
        <f t="shared" si="8"/>
        <v>High</v>
      </c>
      <c r="S132" s="45" t="str">
        <f t="shared" si="9"/>
        <v>Low Performer</v>
      </c>
    </row>
    <row r="133" spans="1:19" ht="21.6" customHeight="1" x14ac:dyDescent="0.25">
      <c r="A133" s="17" t="s">
        <v>369</v>
      </c>
      <c r="B133" s="17" t="s">
        <v>2951</v>
      </c>
      <c r="C133" s="17" t="s">
        <v>370</v>
      </c>
      <c r="D133" s="17" t="s">
        <v>69</v>
      </c>
      <c r="E133" s="17" t="s">
        <v>41</v>
      </c>
      <c r="F133" s="18">
        <v>32</v>
      </c>
      <c r="G133" s="35">
        <v>44569</v>
      </c>
      <c r="H133" s="17" t="s">
        <v>42</v>
      </c>
      <c r="I133" s="17" t="s">
        <v>32</v>
      </c>
      <c r="J133" s="33">
        <v>0.57999999999999996</v>
      </c>
      <c r="K133" s="17">
        <v>1</v>
      </c>
      <c r="L133" s="17" t="s">
        <v>33</v>
      </c>
      <c r="M133" s="18">
        <v>1</v>
      </c>
      <c r="N133" s="2" t="s">
        <v>5243</v>
      </c>
      <c r="O133" s="44">
        <v>4</v>
      </c>
      <c r="P133" s="44" t="s">
        <v>5127</v>
      </c>
      <c r="Q133" s="44">
        <f t="shared" si="7"/>
        <v>58.999999999999993</v>
      </c>
      <c r="R133" s="45" t="str">
        <f t="shared" si="8"/>
        <v>High</v>
      </c>
      <c r="S133" s="45" t="str">
        <f t="shared" si="9"/>
        <v>Low Performer</v>
      </c>
    </row>
    <row r="134" spans="1:19" ht="21.6" customHeight="1" x14ac:dyDescent="0.25">
      <c r="A134" s="17" t="s">
        <v>371</v>
      </c>
      <c r="B134" s="17" t="s">
        <v>2952</v>
      </c>
      <c r="C134" s="17" t="s">
        <v>372</v>
      </c>
      <c r="D134" s="17" t="s">
        <v>16</v>
      </c>
      <c r="E134" s="17" t="s">
        <v>23</v>
      </c>
      <c r="F134" s="18">
        <v>32</v>
      </c>
      <c r="G134" s="35" t="s">
        <v>310</v>
      </c>
      <c r="H134" s="17" t="s">
        <v>57</v>
      </c>
      <c r="I134" s="17" t="s">
        <v>32</v>
      </c>
      <c r="J134" s="33">
        <v>0.44</v>
      </c>
      <c r="K134" s="17">
        <v>1</v>
      </c>
      <c r="L134" s="17" t="s">
        <v>33</v>
      </c>
      <c r="M134" s="18">
        <v>4</v>
      </c>
      <c r="N134" s="2" t="s">
        <v>5244</v>
      </c>
      <c r="O134" s="44">
        <v>6</v>
      </c>
      <c r="P134" s="44" t="s">
        <v>5127</v>
      </c>
      <c r="Q134" s="44">
        <f t="shared" si="7"/>
        <v>45</v>
      </c>
      <c r="R134" s="45" t="str">
        <f t="shared" si="8"/>
        <v>High</v>
      </c>
      <c r="S134" s="45" t="str">
        <f t="shared" si="9"/>
        <v>Low Performer</v>
      </c>
    </row>
    <row r="135" spans="1:19" ht="21.6" customHeight="1" x14ac:dyDescent="0.25">
      <c r="A135" s="17" t="s">
        <v>373</v>
      </c>
      <c r="B135" s="17" t="s">
        <v>2953</v>
      </c>
      <c r="C135" s="17" t="s">
        <v>374</v>
      </c>
      <c r="D135" s="17" t="s">
        <v>69</v>
      </c>
      <c r="E135" s="17" t="s">
        <v>23</v>
      </c>
      <c r="F135" s="18">
        <v>32</v>
      </c>
      <c r="G135" s="35">
        <v>45480</v>
      </c>
      <c r="H135" s="17" t="s">
        <v>156</v>
      </c>
      <c r="I135" s="17" t="s">
        <v>98</v>
      </c>
      <c r="J135" s="33">
        <v>0.49</v>
      </c>
      <c r="K135" s="17">
        <v>1.5</v>
      </c>
      <c r="L135" s="17" t="s">
        <v>33</v>
      </c>
      <c r="M135" s="18">
        <v>5</v>
      </c>
      <c r="N135" s="2" t="s">
        <v>5245</v>
      </c>
      <c r="O135" s="44">
        <v>2</v>
      </c>
      <c r="P135" s="44" t="s">
        <v>5127</v>
      </c>
      <c r="Q135" s="44">
        <f t="shared" si="7"/>
        <v>50.5</v>
      </c>
      <c r="R135" s="45" t="str">
        <f t="shared" si="8"/>
        <v>High</v>
      </c>
      <c r="S135" s="45" t="str">
        <f t="shared" si="9"/>
        <v>Low Performer</v>
      </c>
    </row>
    <row r="136" spans="1:19" ht="21.6" customHeight="1" x14ac:dyDescent="0.25">
      <c r="A136" s="17" t="s">
        <v>375</v>
      </c>
      <c r="B136" s="17" t="s">
        <v>2954</v>
      </c>
      <c r="C136" s="17" t="s">
        <v>376</v>
      </c>
      <c r="D136" s="17" t="s">
        <v>16</v>
      </c>
      <c r="E136" s="17" t="s">
        <v>64</v>
      </c>
      <c r="F136" s="18">
        <v>32</v>
      </c>
      <c r="G136" s="35">
        <v>45080</v>
      </c>
      <c r="H136" s="17" t="s">
        <v>79</v>
      </c>
      <c r="I136" s="17" t="s">
        <v>47</v>
      </c>
      <c r="J136" s="33">
        <v>0.63</v>
      </c>
      <c r="K136" s="17">
        <v>2</v>
      </c>
      <c r="L136" s="17" t="s">
        <v>27</v>
      </c>
      <c r="M136" s="18">
        <v>1</v>
      </c>
      <c r="N136" s="2" t="s">
        <v>5246</v>
      </c>
      <c r="O136" s="44">
        <v>8</v>
      </c>
      <c r="P136" s="44" t="s">
        <v>5127</v>
      </c>
      <c r="Q136" s="44">
        <f t="shared" si="7"/>
        <v>65</v>
      </c>
      <c r="R136" s="45" t="str">
        <f t="shared" si="8"/>
        <v>High</v>
      </c>
      <c r="S136" s="45" t="str">
        <f t="shared" si="9"/>
        <v>Low Performer</v>
      </c>
    </row>
    <row r="137" spans="1:19" ht="21.6" customHeight="1" x14ac:dyDescent="0.25">
      <c r="A137" s="17" t="s">
        <v>377</v>
      </c>
      <c r="B137" s="17" t="s">
        <v>2955</v>
      </c>
      <c r="C137" s="17" t="s">
        <v>378</v>
      </c>
      <c r="D137" s="17" t="s">
        <v>16</v>
      </c>
      <c r="E137" s="17" t="s">
        <v>56</v>
      </c>
      <c r="F137" s="18">
        <v>29</v>
      </c>
      <c r="G137" s="35">
        <v>45840</v>
      </c>
      <c r="H137" s="17" t="s">
        <v>42</v>
      </c>
      <c r="I137" s="17" t="s">
        <v>32</v>
      </c>
      <c r="J137" s="33">
        <v>0.13</v>
      </c>
      <c r="K137" s="17">
        <v>2</v>
      </c>
      <c r="L137" s="17" t="s">
        <v>27</v>
      </c>
      <c r="M137" s="18">
        <v>4</v>
      </c>
      <c r="N137" s="2" t="s">
        <v>5247</v>
      </c>
      <c r="O137" s="44">
        <v>8</v>
      </c>
      <c r="P137" s="44" t="s">
        <v>5128</v>
      </c>
      <c r="Q137" s="44">
        <f t="shared" si="7"/>
        <v>15</v>
      </c>
      <c r="R137" s="45" t="str">
        <f t="shared" si="8"/>
        <v>Medium</v>
      </c>
      <c r="S137" s="45" t="str">
        <f t="shared" si="9"/>
        <v>High Performer</v>
      </c>
    </row>
    <row r="138" spans="1:19" ht="21.6" customHeight="1" x14ac:dyDescent="0.25">
      <c r="A138" s="17" t="s">
        <v>379</v>
      </c>
      <c r="B138" s="17" t="s">
        <v>2956</v>
      </c>
      <c r="C138" s="17" t="s">
        <v>380</v>
      </c>
      <c r="D138" s="17" t="s">
        <v>16</v>
      </c>
      <c r="E138" s="17" t="s">
        <v>41</v>
      </c>
      <c r="F138" s="18">
        <v>32</v>
      </c>
      <c r="G138" s="35" t="s">
        <v>381</v>
      </c>
      <c r="H138" s="17" t="s">
        <v>66</v>
      </c>
      <c r="I138" s="17" t="s">
        <v>26</v>
      </c>
      <c r="J138" s="33">
        <v>0.49</v>
      </c>
      <c r="K138" s="17">
        <v>0.75</v>
      </c>
      <c r="L138" s="17" t="s">
        <v>27</v>
      </c>
      <c r="M138" s="18">
        <v>5</v>
      </c>
      <c r="N138" s="2" t="s">
        <v>5248</v>
      </c>
      <c r="O138" s="44">
        <v>6</v>
      </c>
      <c r="P138" s="44" t="s">
        <v>5127</v>
      </c>
      <c r="Q138" s="44">
        <f t="shared" si="7"/>
        <v>49.75</v>
      </c>
      <c r="R138" s="45" t="str">
        <f t="shared" si="8"/>
        <v>High</v>
      </c>
      <c r="S138" s="45" t="str">
        <f t="shared" si="9"/>
        <v>High Performer</v>
      </c>
    </row>
    <row r="139" spans="1:19" ht="21.6" customHeight="1" x14ac:dyDescent="0.25">
      <c r="A139" s="17" t="s">
        <v>382</v>
      </c>
      <c r="B139" s="17" t="s">
        <v>2957</v>
      </c>
      <c r="C139" s="17" t="s">
        <v>87</v>
      </c>
      <c r="D139" s="17" t="s">
        <v>16</v>
      </c>
      <c r="E139" s="17" t="s">
        <v>41</v>
      </c>
      <c r="F139" s="18">
        <v>32</v>
      </c>
      <c r="G139" s="35" t="s">
        <v>383</v>
      </c>
      <c r="H139" s="17" t="s">
        <v>53</v>
      </c>
      <c r="I139" s="17" t="s">
        <v>26</v>
      </c>
      <c r="J139" s="33">
        <v>0.51</v>
      </c>
      <c r="K139" s="17">
        <v>1.5</v>
      </c>
      <c r="L139" s="17" t="s">
        <v>27</v>
      </c>
      <c r="M139" s="18">
        <v>5</v>
      </c>
      <c r="N139" s="2" t="s">
        <v>5249</v>
      </c>
      <c r="O139" s="44">
        <v>3</v>
      </c>
      <c r="P139" s="44" t="s">
        <v>5127</v>
      </c>
      <c r="Q139" s="44">
        <f t="shared" si="7"/>
        <v>52.5</v>
      </c>
      <c r="R139" s="45" t="str">
        <f t="shared" si="8"/>
        <v>High</v>
      </c>
      <c r="S139" s="45" t="str">
        <f t="shared" si="9"/>
        <v>High Performer</v>
      </c>
    </row>
    <row r="140" spans="1:19" ht="21.6" customHeight="1" x14ac:dyDescent="0.25">
      <c r="A140" s="17" t="s">
        <v>384</v>
      </c>
      <c r="B140" s="17" t="s">
        <v>2958</v>
      </c>
      <c r="C140" s="17" t="s">
        <v>385</v>
      </c>
      <c r="D140" s="17" t="s">
        <v>16</v>
      </c>
      <c r="E140" s="17" t="s">
        <v>36</v>
      </c>
      <c r="F140" s="18">
        <v>33</v>
      </c>
      <c r="G140" s="35" t="s">
        <v>386</v>
      </c>
      <c r="H140" s="17" t="s">
        <v>111</v>
      </c>
      <c r="I140" s="17" t="s">
        <v>98</v>
      </c>
      <c r="J140" s="33">
        <v>0.78</v>
      </c>
      <c r="K140" s="17">
        <v>1.5</v>
      </c>
      <c r="L140" s="17" t="s">
        <v>33</v>
      </c>
      <c r="M140" s="18">
        <f>M139</f>
        <v>5</v>
      </c>
      <c r="N140" s="2" t="s">
        <v>5250</v>
      </c>
      <c r="O140" s="44">
        <v>6</v>
      </c>
      <c r="P140" s="44" t="s">
        <v>5127</v>
      </c>
      <c r="Q140" s="44">
        <f t="shared" si="7"/>
        <v>79.5</v>
      </c>
      <c r="R140" s="45" t="str">
        <f t="shared" si="8"/>
        <v>High</v>
      </c>
      <c r="S140" s="45" t="str">
        <f t="shared" si="9"/>
        <v>Low Performer</v>
      </c>
    </row>
    <row r="141" spans="1:19" ht="21.6" customHeight="1" x14ac:dyDescent="0.25">
      <c r="A141" s="17" t="s">
        <v>387</v>
      </c>
      <c r="B141" s="17" t="s">
        <v>2959</v>
      </c>
      <c r="C141" s="17" t="s">
        <v>388</v>
      </c>
      <c r="D141" s="17" t="s">
        <v>16</v>
      </c>
      <c r="E141" s="17" t="s">
        <v>23</v>
      </c>
      <c r="F141" s="18">
        <v>32</v>
      </c>
      <c r="G141" s="35" t="s">
        <v>389</v>
      </c>
      <c r="H141" s="17" t="s">
        <v>198</v>
      </c>
      <c r="I141" s="17" t="s">
        <v>19</v>
      </c>
      <c r="J141" s="33">
        <v>0.8</v>
      </c>
      <c r="K141" s="17">
        <v>1</v>
      </c>
      <c r="L141" s="17" t="s">
        <v>33</v>
      </c>
      <c r="M141" s="18">
        <v>1</v>
      </c>
      <c r="N141" s="2" t="s">
        <v>5251</v>
      </c>
      <c r="O141" s="44">
        <v>5</v>
      </c>
      <c r="P141" s="44" t="s">
        <v>5127</v>
      </c>
      <c r="Q141" s="44">
        <f t="shared" si="7"/>
        <v>81</v>
      </c>
      <c r="R141" s="45" t="str">
        <f t="shared" si="8"/>
        <v>High</v>
      </c>
      <c r="S141" s="45" t="str">
        <f t="shared" si="9"/>
        <v>Low Performer</v>
      </c>
    </row>
    <row r="142" spans="1:19" ht="21.6" customHeight="1" x14ac:dyDescent="0.25">
      <c r="A142" s="17" t="s">
        <v>390</v>
      </c>
      <c r="B142" s="17" t="s">
        <v>2960</v>
      </c>
      <c r="C142" s="17" t="s">
        <v>87</v>
      </c>
      <c r="D142" s="17" t="s">
        <v>16</v>
      </c>
      <c r="E142" s="17" t="s">
        <v>56</v>
      </c>
      <c r="F142" s="18">
        <v>32</v>
      </c>
      <c r="G142" s="35">
        <v>45113</v>
      </c>
      <c r="H142" s="17" t="s">
        <v>53</v>
      </c>
      <c r="I142" s="17" t="s">
        <v>26</v>
      </c>
      <c r="J142" s="33">
        <v>0.73</v>
      </c>
      <c r="K142" s="17">
        <v>1</v>
      </c>
      <c r="L142" s="17" t="s">
        <v>33</v>
      </c>
      <c r="M142" s="18">
        <f>M141</f>
        <v>1</v>
      </c>
      <c r="N142" s="2" t="s">
        <v>5252</v>
      </c>
      <c r="O142" s="44">
        <v>3</v>
      </c>
      <c r="P142" s="44" t="s">
        <v>5127</v>
      </c>
      <c r="Q142" s="44">
        <f t="shared" si="7"/>
        <v>74</v>
      </c>
      <c r="R142" s="45" t="str">
        <f t="shared" si="8"/>
        <v>High</v>
      </c>
      <c r="S142" s="45" t="str">
        <f t="shared" si="9"/>
        <v>Low Performer</v>
      </c>
    </row>
    <row r="143" spans="1:19" ht="21.6" customHeight="1" x14ac:dyDescent="0.25">
      <c r="A143" s="17" t="s">
        <v>391</v>
      </c>
      <c r="B143" s="17" t="s">
        <v>2961</v>
      </c>
      <c r="C143" s="17" t="s">
        <v>392</v>
      </c>
      <c r="D143" s="17" t="s">
        <v>16</v>
      </c>
      <c r="E143" s="17" t="s">
        <v>23</v>
      </c>
      <c r="F143" s="18">
        <v>32</v>
      </c>
      <c r="G143" s="35" t="s">
        <v>393</v>
      </c>
      <c r="H143" s="17" t="s">
        <v>25</v>
      </c>
      <c r="I143" s="17" t="s">
        <v>26</v>
      </c>
      <c r="J143" s="33">
        <v>0.9</v>
      </c>
      <c r="K143" s="17">
        <v>1</v>
      </c>
      <c r="L143" s="17" t="s">
        <v>33</v>
      </c>
      <c r="M143" s="18">
        <v>2</v>
      </c>
      <c r="N143" s="2" t="s">
        <v>5253</v>
      </c>
      <c r="O143" s="44">
        <v>8</v>
      </c>
      <c r="P143" s="44" t="s">
        <v>5127</v>
      </c>
      <c r="Q143" s="44">
        <f t="shared" si="7"/>
        <v>91</v>
      </c>
      <c r="R143" s="45" t="str">
        <f t="shared" si="8"/>
        <v>High</v>
      </c>
      <c r="S143" s="45" t="str">
        <f t="shared" si="9"/>
        <v>Low Performer</v>
      </c>
    </row>
    <row r="144" spans="1:19" ht="21.6" customHeight="1" x14ac:dyDescent="0.25">
      <c r="A144" s="17" t="s">
        <v>394</v>
      </c>
      <c r="B144" s="17" t="s">
        <v>2962</v>
      </c>
      <c r="C144" s="17" t="s">
        <v>395</v>
      </c>
      <c r="D144" s="17" t="s">
        <v>16</v>
      </c>
      <c r="E144" s="17" t="s">
        <v>64</v>
      </c>
      <c r="F144" s="18">
        <v>32</v>
      </c>
      <c r="G144" s="35" t="s">
        <v>396</v>
      </c>
      <c r="H144" s="17" t="s">
        <v>53</v>
      </c>
      <c r="I144" s="17" t="s">
        <v>26</v>
      </c>
      <c r="J144" s="33">
        <v>0.92</v>
      </c>
      <c r="K144" s="17">
        <v>1</v>
      </c>
      <c r="L144" s="17" t="s">
        <v>33</v>
      </c>
      <c r="M144" s="18">
        <f>M143</f>
        <v>2</v>
      </c>
      <c r="N144" s="2" t="s">
        <v>5254</v>
      </c>
      <c r="O144" s="44">
        <v>6</v>
      </c>
      <c r="P144" s="44" t="s">
        <v>5127</v>
      </c>
      <c r="Q144" s="44">
        <f t="shared" si="7"/>
        <v>93</v>
      </c>
      <c r="R144" s="45" t="str">
        <f t="shared" si="8"/>
        <v>High</v>
      </c>
      <c r="S144" s="45" t="str">
        <f t="shared" si="9"/>
        <v>Low Performer</v>
      </c>
    </row>
    <row r="145" spans="1:19" ht="21.6" customHeight="1" x14ac:dyDescent="0.25">
      <c r="A145" s="17" t="s">
        <v>397</v>
      </c>
      <c r="B145" s="17" t="s">
        <v>2963</v>
      </c>
      <c r="C145" s="17" t="s">
        <v>398</v>
      </c>
      <c r="D145" s="17" t="s">
        <v>69</v>
      </c>
      <c r="E145" s="17" t="s">
        <v>36</v>
      </c>
      <c r="F145" s="18">
        <v>32</v>
      </c>
      <c r="G145" s="35" t="s">
        <v>399</v>
      </c>
      <c r="H145" s="17" t="s">
        <v>42</v>
      </c>
      <c r="I145" s="17" t="s">
        <v>32</v>
      </c>
      <c r="J145" s="33">
        <v>0.4</v>
      </c>
      <c r="K145" s="17">
        <v>1</v>
      </c>
      <c r="L145" s="17" t="s">
        <v>33</v>
      </c>
      <c r="M145" s="18">
        <v>4</v>
      </c>
      <c r="N145" s="2" t="s">
        <v>5255</v>
      </c>
      <c r="O145" s="44">
        <v>4</v>
      </c>
      <c r="P145" s="44" t="s">
        <v>5127</v>
      </c>
      <c r="Q145" s="44">
        <f t="shared" si="7"/>
        <v>41</v>
      </c>
      <c r="R145" s="45" t="str">
        <f t="shared" si="8"/>
        <v>High</v>
      </c>
      <c r="S145" s="45" t="str">
        <f t="shared" si="9"/>
        <v>Low Performer</v>
      </c>
    </row>
    <row r="146" spans="1:19" ht="21.6" customHeight="1" x14ac:dyDescent="0.25">
      <c r="A146" s="17" t="s">
        <v>400</v>
      </c>
      <c r="B146" s="17" t="s">
        <v>2964</v>
      </c>
      <c r="C146" s="17" t="s">
        <v>401</v>
      </c>
      <c r="D146" s="17" t="s">
        <v>69</v>
      </c>
      <c r="E146" s="17" t="s">
        <v>41</v>
      </c>
      <c r="F146" s="18">
        <v>24</v>
      </c>
      <c r="G146" s="35" t="s">
        <v>344</v>
      </c>
      <c r="H146" s="17" t="s">
        <v>46</v>
      </c>
      <c r="I146" s="17" t="s">
        <v>47</v>
      </c>
      <c r="J146" s="33">
        <v>0.91</v>
      </c>
      <c r="K146" s="17">
        <v>2</v>
      </c>
      <c r="L146" s="17" t="s">
        <v>27</v>
      </c>
      <c r="M146" s="18">
        <v>1</v>
      </c>
      <c r="N146" s="2" t="s">
        <v>5256</v>
      </c>
      <c r="O146" s="44">
        <v>3</v>
      </c>
      <c r="P146" s="44" t="s">
        <v>5128</v>
      </c>
      <c r="Q146" s="44">
        <f t="shared" si="7"/>
        <v>93</v>
      </c>
      <c r="R146" s="45" t="str">
        <f t="shared" si="8"/>
        <v>High</v>
      </c>
      <c r="S146" s="45" t="str">
        <f t="shared" si="9"/>
        <v>Low Performer</v>
      </c>
    </row>
    <row r="147" spans="1:19" ht="21.6" customHeight="1" x14ac:dyDescent="0.25">
      <c r="A147" s="17" t="s">
        <v>402</v>
      </c>
      <c r="B147" s="17" t="s">
        <v>2965</v>
      </c>
      <c r="C147" s="17" t="s">
        <v>403</v>
      </c>
      <c r="D147" s="17" t="s">
        <v>16</v>
      </c>
      <c r="E147" s="17" t="s">
        <v>64</v>
      </c>
      <c r="F147" s="18">
        <v>19</v>
      </c>
      <c r="G147" s="35" t="s">
        <v>404</v>
      </c>
      <c r="H147" s="17" t="s">
        <v>25</v>
      </c>
      <c r="I147" s="17" t="s">
        <v>26</v>
      </c>
      <c r="J147" s="33">
        <v>0.94</v>
      </c>
      <c r="K147" s="17">
        <v>1.5</v>
      </c>
      <c r="L147" s="17" t="s">
        <v>33</v>
      </c>
      <c r="M147" s="18">
        <v>5</v>
      </c>
      <c r="N147" s="2" t="s">
        <v>5257</v>
      </c>
      <c r="O147" s="44">
        <v>5</v>
      </c>
      <c r="P147" s="44" t="s">
        <v>5125</v>
      </c>
      <c r="Q147" s="44">
        <f t="shared" si="7"/>
        <v>95.5</v>
      </c>
      <c r="R147" s="45" t="str">
        <f t="shared" si="8"/>
        <v>High</v>
      </c>
      <c r="S147" s="45" t="str">
        <f t="shared" si="9"/>
        <v>Low Performer</v>
      </c>
    </row>
    <row r="148" spans="1:19" ht="21.6" customHeight="1" x14ac:dyDescent="0.25">
      <c r="A148" s="17" t="s">
        <v>405</v>
      </c>
      <c r="B148" s="17" t="s">
        <v>2966</v>
      </c>
      <c r="C148" s="17" t="s">
        <v>406</v>
      </c>
      <c r="D148" s="17" t="s">
        <v>16</v>
      </c>
      <c r="E148" s="17" t="s">
        <v>41</v>
      </c>
      <c r="F148" s="18">
        <v>38</v>
      </c>
      <c r="G148" s="35" t="s">
        <v>407</v>
      </c>
      <c r="H148" s="17" t="s">
        <v>104</v>
      </c>
      <c r="I148" s="17" t="s">
        <v>47</v>
      </c>
      <c r="J148" s="33">
        <v>0.2</v>
      </c>
      <c r="K148" s="17">
        <v>1.5</v>
      </c>
      <c r="L148" s="17" t="s">
        <v>27</v>
      </c>
      <c r="M148" s="18">
        <v>4</v>
      </c>
      <c r="N148" s="2" t="s">
        <v>5258</v>
      </c>
      <c r="O148" s="44">
        <v>3</v>
      </c>
      <c r="P148" s="44" t="s">
        <v>5127</v>
      </c>
      <c r="Q148" s="44">
        <f t="shared" si="7"/>
        <v>21.5</v>
      </c>
      <c r="R148" s="45" t="str">
        <f t="shared" si="8"/>
        <v>High</v>
      </c>
      <c r="S148" s="45" t="str">
        <f t="shared" si="9"/>
        <v>High Performer</v>
      </c>
    </row>
    <row r="149" spans="1:19" ht="21.6" customHeight="1" x14ac:dyDescent="0.25">
      <c r="A149" s="17" t="s">
        <v>408</v>
      </c>
      <c r="B149" s="17" t="s">
        <v>2967</v>
      </c>
      <c r="C149" s="17" t="s">
        <v>409</v>
      </c>
      <c r="D149" s="17" t="s">
        <v>69</v>
      </c>
      <c r="E149" s="17" t="s">
        <v>41</v>
      </c>
      <c r="F149" s="18">
        <v>31</v>
      </c>
      <c r="G149" s="35" t="s">
        <v>410</v>
      </c>
      <c r="H149" s="17" t="s">
        <v>42</v>
      </c>
      <c r="I149" s="17" t="s">
        <v>32</v>
      </c>
      <c r="J149" s="33">
        <v>0.28999999999999998</v>
      </c>
      <c r="K149" s="17">
        <v>1.5</v>
      </c>
      <c r="L149" s="17" t="s">
        <v>27</v>
      </c>
      <c r="M149" s="18">
        <v>5</v>
      </c>
      <c r="N149" s="2" t="s">
        <v>410</v>
      </c>
      <c r="O149" s="44">
        <v>1</v>
      </c>
      <c r="P149" s="44" t="s">
        <v>5127</v>
      </c>
      <c r="Q149" s="44">
        <f t="shared" si="7"/>
        <v>30.499999999999996</v>
      </c>
      <c r="R149" s="45" t="str">
        <f t="shared" si="8"/>
        <v>High</v>
      </c>
      <c r="S149" s="45" t="str">
        <f t="shared" si="9"/>
        <v>High Performer</v>
      </c>
    </row>
    <row r="150" spans="1:19" ht="21.6" customHeight="1" x14ac:dyDescent="0.25">
      <c r="A150" s="17" t="s">
        <v>411</v>
      </c>
      <c r="B150" s="17" t="s">
        <v>2968</v>
      </c>
      <c r="C150" s="17" t="s">
        <v>412</v>
      </c>
      <c r="D150" s="17" t="s">
        <v>16</v>
      </c>
      <c r="E150" s="17" t="s">
        <v>23</v>
      </c>
      <c r="F150" s="18">
        <v>32</v>
      </c>
      <c r="G150" s="35" t="s">
        <v>413</v>
      </c>
      <c r="H150" s="17" t="s">
        <v>46</v>
      </c>
      <c r="I150" s="17" t="s">
        <v>47</v>
      </c>
      <c r="J150" s="33">
        <v>0.37</v>
      </c>
      <c r="K150" s="17">
        <v>1</v>
      </c>
      <c r="L150" s="17" t="s">
        <v>27</v>
      </c>
      <c r="M150" s="18">
        <v>1</v>
      </c>
      <c r="N150" s="2" t="s">
        <v>5259</v>
      </c>
      <c r="O150" s="44">
        <v>3</v>
      </c>
      <c r="P150" s="44" t="s">
        <v>5127</v>
      </c>
      <c r="Q150" s="44">
        <f t="shared" si="7"/>
        <v>38</v>
      </c>
      <c r="R150" s="45" t="str">
        <f t="shared" si="8"/>
        <v>High</v>
      </c>
      <c r="S150" s="45" t="str">
        <f t="shared" si="9"/>
        <v>Low Performer</v>
      </c>
    </row>
    <row r="151" spans="1:19" ht="21.6" customHeight="1" x14ac:dyDescent="0.25">
      <c r="A151" s="17" t="s">
        <v>414</v>
      </c>
      <c r="B151" s="17" t="s">
        <v>2969</v>
      </c>
      <c r="C151" s="17" t="s">
        <v>415</v>
      </c>
      <c r="D151" s="17" t="s">
        <v>16</v>
      </c>
      <c r="E151" s="17" t="s">
        <v>36</v>
      </c>
      <c r="F151" s="18">
        <v>40</v>
      </c>
      <c r="G151" s="35">
        <v>44779</v>
      </c>
      <c r="H151" s="17" t="s">
        <v>53</v>
      </c>
      <c r="I151" s="17" t="s">
        <v>26</v>
      </c>
      <c r="J151" s="33">
        <v>0.24</v>
      </c>
      <c r="K151" s="17">
        <v>0.75</v>
      </c>
      <c r="L151" s="17" t="s">
        <v>27</v>
      </c>
      <c r="M151" s="18">
        <v>5</v>
      </c>
      <c r="N151" s="2" t="s">
        <v>5260</v>
      </c>
      <c r="O151" s="44">
        <v>3</v>
      </c>
      <c r="P151" s="44" t="s">
        <v>5127</v>
      </c>
      <c r="Q151" s="44">
        <f t="shared" si="7"/>
        <v>24.75</v>
      </c>
      <c r="R151" s="45" t="str">
        <f t="shared" si="8"/>
        <v>High</v>
      </c>
      <c r="S151" s="45" t="str">
        <f t="shared" si="9"/>
        <v>High Performer</v>
      </c>
    </row>
    <row r="152" spans="1:19" ht="21.6" customHeight="1" x14ac:dyDescent="0.25">
      <c r="A152" s="17" t="s">
        <v>416</v>
      </c>
      <c r="B152" s="17" t="s">
        <v>2970</v>
      </c>
      <c r="C152" s="17" t="s">
        <v>417</v>
      </c>
      <c r="D152" s="17" t="s">
        <v>16</v>
      </c>
      <c r="E152" s="17" t="s">
        <v>56</v>
      </c>
      <c r="F152" s="18">
        <v>39</v>
      </c>
      <c r="G152" s="35" t="s">
        <v>279</v>
      </c>
      <c r="H152" s="17" t="s">
        <v>57</v>
      </c>
      <c r="I152" s="17" t="s">
        <v>32</v>
      </c>
      <c r="J152" s="33">
        <v>0.81</v>
      </c>
      <c r="K152" s="17">
        <v>1.5</v>
      </c>
      <c r="L152" s="17" t="s">
        <v>33</v>
      </c>
      <c r="M152" s="18">
        <v>4</v>
      </c>
      <c r="N152" s="2" t="s">
        <v>5261</v>
      </c>
      <c r="O152" s="44">
        <v>4</v>
      </c>
      <c r="P152" s="44" t="s">
        <v>5127</v>
      </c>
      <c r="Q152" s="44">
        <f t="shared" si="7"/>
        <v>82.5</v>
      </c>
      <c r="R152" s="45" t="str">
        <f t="shared" si="8"/>
        <v>High</v>
      </c>
      <c r="S152" s="45" t="str">
        <f t="shared" si="9"/>
        <v>Low Performer</v>
      </c>
    </row>
    <row r="153" spans="1:19" ht="21.6" customHeight="1" x14ac:dyDescent="0.25">
      <c r="A153" s="17" t="s">
        <v>418</v>
      </c>
      <c r="B153" s="17" t="s">
        <v>2971</v>
      </c>
      <c r="C153" s="17" t="s">
        <v>419</v>
      </c>
      <c r="D153" s="17" t="s">
        <v>69</v>
      </c>
      <c r="E153" s="17" t="s">
        <v>23</v>
      </c>
      <c r="F153" s="18">
        <v>32</v>
      </c>
      <c r="G153" s="35" t="s">
        <v>420</v>
      </c>
      <c r="H153" s="17" t="s">
        <v>46</v>
      </c>
      <c r="I153" s="17" t="s">
        <v>47</v>
      </c>
      <c r="J153" s="33">
        <v>0.3</v>
      </c>
      <c r="K153" s="17">
        <v>1.5</v>
      </c>
      <c r="L153" s="17" t="s">
        <v>33</v>
      </c>
      <c r="M153" s="18">
        <v>4</v>
      </c>
      <c r="N153" s="2" t="s">
        <v>5262</v>
      </c>
      <c r="O153" s="44">
        <v>4</v>
      </c>
      <c r="P153" s="44" t="s">
        <v>5127</v>
      </c>
      <c r="Q153" s="44">
        <f t="shared" si="7"/>
        <v>31.5</v>
      </c>
      <c r="R153" s="45" t="str">
        <f t="shared" si="8"/>
        <v>High</v>
      </c>
      <c r="S153" s="45" t="str">
        <f t="shared" si="9"/>
        <v>Low Performer</v>
      </c>
    </row>
    <row r="154" spans="1:19" ht="21.6" customHeight="1" x14ac:dyDescent="0.25">
      <c r="A154" s="17" t="s">
        <v>421</v>
      </c>
      <c r="B154" s="17" t="s">
        <v>2972</v>
      </c>
      <c r="C154" s="17" t="s">
        <v>422</v>
      </c>
      <c r="D154" s="17" t="s">
        <v>69</v>
      </c>
      <c r="E154" s="17" t="s">
        <v>56</v>
      </c>
      <c r="F154" s="18">
        <v>32</v>
      </c>
      <c r="G154" s="35" t="s">
        <v>423</v>
      </c>
      <c r="H154" s="17" t="s">
        <v>37</v>
      </c>
      <c r="I154" s="17" t="s">
        <v>19</v>
      </c>
      <c r="J154" s="33">
        <v>0.51</v>
      </c>
      <c r="K154" s="17">
        <v>2</v>
      </c>
      <c r="L154" s="17" t="s">
        <v>33</v>
      </c>
      <c r="M154" s="18">
        <f>M153</f>
        <v>4</v>
      </c>
      <c r="N154" s="2" t="s">
        <v>5263</v>
      </c>
      <c r="O154" s="44">
        <v>2</v>
      </c>
      <c r="P154" s="44" t="s">
        <v>5127</v>
      </c>
      <c r="Q154" s="44">
        <f t="shared" si="7"/>
        <v>53</v>
      </c>
      <c r="R154" s="45" t="str">
        <f t="shared" si="8"/>
        <v>High</v>
      </c>
      <c r="S154" s="45" t="str">
        <f t="shared" si="9"/>
        <v>Low Performer</v>
      </c>
    </row>
    <row r="155" spans="1:19" ht="21.6" customHeight="1" x14ac:dyDescent="0.25">
      <c r="A155" s="17" t="s">
        <v>424</v>
      </c>
      <c r="B155" s="17" t="s">
        <v>2973</v>
      </c>
      <c r="C155" s="17" t="s">
        <v>425</v>
      </c>
      <c r="D155" s="17" t="s">
        <v>16</v>
      </c>
      <c r="E155" s="17" t="s">
        <v>23</v>
      </c>
      <c r="F155" s="18">
        <v>32</v>
      </c>
      <c r="G155" s="35">
        <v>44902</v>
      </c>
      <c r="H155" s="17" t="s">
        <v>156</v>
      </c>
      <c r="I155" s="17" t="s">
        <v>98</v>
      </c>
      <c r="J155" s="33">
        <v>0.77</v>
      </c>
      <c r="K155" s="17">
        <v>1.5</v>
      </c>
      <c r="L155" s="17" t="s">
        <v>33</v>
      </c>
      <c r="M155" s="18">
        <v>3</v>
      </c>
      <c r="N155" s="2" t="s">
        <v>5264</v>
      </c>
      <c r="O155" s="44">
        <v>8</v>
      </c>
      <c r="P155" s="44" t="s">
        <v>5127</v>
      </c>
      <c r="Q155" s="44">
        <f t="shared" si="7"/>
        <v>78.5</v>
      </c>
      <c r="R155" s="45" t="str">
        <f t="shared" si="8"/>
        <v>High</v>
      </c>
      <c r="S155" s="45" t="str">
        <f t="shared" si="9"/>
        <v>Low Performer</v>
      </c>
    </row>
    <row r="156" spans="1:19" ht="21.6" customHeight="1" x14ac:dyDescent="0.25">
      <c r="A156" s="17" t="s">
        <v>426</v>
      </c>
      <c r="B156" s="17" t="s">
        <v>2974</v>
      </c>
      <c r="C156" s="17" t="s">
        <v>427</v>
      </c>
      <c r="D156" s="17" t="s">
        <v>16</v>
      </c>
      <c r="E156" s="17" t="s">
        <v>23</v>
      </c>
      <c r="F156" s="18">
        <v>22</v>
      </c>
      <c r="G156" s="35">
        <v>45330</v>
      </c>
      <c r="H156" s="17" t="s">
        <v>66</v>
      </c>
      <c r="I156" s="17" t="s">
        <v>26</v>
      </c>
      <c r="J156" s="33">
        <v>0.09</v>
      </c>
      <c r="K156" s="17">
        <v>0.75</v>
      </c>
      <c r="L156" s="17" t="s">
        <v>27</v>
      </c>
      <c r="M156" s="18">
        <v>5</v>
      </c>
      <c r="N156" s="2" t="s">
        <v>5265</v>
      </c>
      <c r="O156" s="44">
        <v>8</v>
      </c>
      <c r="P156" s="44" t="s">
        <v>5125</v>
      </c>
      <c r="Q156" s="44">
        <f t="shared" si="7"/>
        <v>9.75</v>
      </c>
      <c r="R156" s="45" t="str">
        <f t="shared" si="8"/>
        <v>Medium</v>
      </c>
      <c r="S156" s="45" t="str">
        <f t="shared" si="9"/>
        <v>High Performer</v>
      </c>
    </row>
    <row r="157" spans="1:19" ht="21.6" customHeight="1" x14ac:dyDescent="0.25">
      <c r="A157" s="17" t="s">
        <v>428</v>
      </c>
      <c r="B157" s="17" t="s">
        <v>2975</v>
      </c>
      <c r="C157" s="17" t="s">
        <v>429</v>
      </c>
      <c r="D157" s="17" t="s">
        <v>69</v>
      </c>
      <c r="E157" s="17" t="s">
        <v>23</v>
      </c>
      <c r="F157" s="18">
        <v>32</v>
      </c>
      <c r="G157" s="35" t="s">
        <v>430</v>
      </c>
      <c r="H157" s="17" t="s">
        <v>104</v>
      </c>
      <c r="I157" s="17" t="s">
        <v>47</v>
      </c>
      <c r="J157" s="33">
        <v>0.11</v>
      </c>
      <c r="K157" s="17">
        <v>1</v>
      </c>
      <c r="L157" s="17" t="s">
        <v>27</v>
      </c>
      <c r="M157" s="18">
        <v>5</v>
      </c>
      <c r="N157" s="2" t="s">
        <v>5266</v>
      </c>
      <c r="O157" s="44">
        <v>4</v>
      </c>
      <c r="P157" s="44" t="s">
        <v>5127</v>
      </c>
      <c r="Q157" s="44">
        <f t="shared" si="7"/>
        <v>12</v>
      </c>
      <c r="R157" s="45" t="str">
        <f t="shared" si="8"/>
        <v>Medium</v>
      </c>
      <c r="S157" s="45" t="str">
        <f t="shared" si="9"/>
        <v>High Performer</v>
      </c>
    </row>
    <row r="158" spans="1:19" ht="21.6" customHeight="1" x14ac:dyDescent="0.25">
      <c r="A158" s="17" t="s">
        <v>431</v>
      </c>
      <c r="B158" s="17" t="s">
        <v>2976</v>
      </c>
      <c r="C158" s="17" t="s">
        <v>432</v>
      </c>
      <c r="D158" s="17" t="s">
        <v>16</v>
      </c>
      <c r="E158" s="17" t="s">
        <v>23</v>
      </c>
      <c r="F158" s="18">
        <v>32</v>
      </c>
      <c r="G158" s="35" t="s">
        <v>433</v>
      </c>
      <c r="H158" s="17" t="s">
        <v>79</v>
      </c>
      <c r="I158" s="17" t="s">
        <v>47</v>
      </c>
      <c r="J158" s="33">
        <v>0.32</v>
      </c>
      <c r="K158" s="17">
        <v>1</v>
      </c>
      <c r="L158" s="17" t="s">
        <v>27</v>
      </c>
      <c r="M158" s="18">
        <v>5</v>
      </c>
      <c r="N158" s="2" t="s">
        <v>5267</v>
      </c>
      <c r="O158" s="44">
        <v>5</v>
      </c>
      <c r="P158" s="44" t="s">
        <v>5127</v>
      </c>
      <c r="Q158" s="44">
        <f t="shared" si="7"/>
        <v>33</v>
      </c>
      <c r="R158" s="45" t="str">
        <f t="shared" si="8"/>
        <v>High</v>
      </c>
      <c r="S158" s="45" t="str">
        <f t="shared" si="9"/>
        <v>High Performer</v>
      </c>
    </row>
    <row r="159" spans="1:19" ht="21.6" customHeight="1" x14ac:dyDescent="0.25">
      <c r="A159" s="17" t="s">
        <v>434</v>
      </c>
      <c r="B159" s="17" t="s">
        <v>2977</v>
      </c>
      <c r="C159" s="17" t="s">
        <v>435</v>
      </c>
      <c r="D159" s="17" t="s">
        <v>69</v>
      </c>
      <c r="E159" s="17" t="s">
        <v>23</v>
      </c>
      <c r="F159" s="18">
        <v>32</v>
      </c>
      <c r="G159" s="35" t="s">
        <v>436</v>
      </c>
      <c r="H159" s="17" t="s">
        <v>18</v>
      </c>
      <c r="I159" s="17" t="s">
        <v>19</v>
      </c>
      <c r="J159" s="33">
        <v>0.23</v>
      </c>
      <c r="K159" s="17">
        <v>1.5</v>
      </c>
      <c r="L159" s="17" t="s">
        <v>33</v>
      </c>
      <c r="M159" s="18">
        <v>5</v>
      </c>
      <c r="N159" s="2" t="s">
        <v>5268</v>
      </c>
      <c r="O159" s="44">
        <v>8</v>
      </c>
      <c r="P159" s="44" t="s">
        <v>5127</v>
      </c>
      <c r="Q159" s="44">
        <f t="shared" si="7"/>
        <v>24.5</v>
      </c>
      <c r="R159" s="45" t="str">
        <f t="shared" si="8"/>
        <v>High</v>
      </c>
      <c r="S159" s="45" t="str">
        <f t="shared" si="9"/>
        <v>Low Performer</v>
      </c>
    </row>
    <row r="160" spans="1:19" ht="21.6" customHeight="1" x14ac:dyDescent="0.25">
      <c r="A160" s="17" t="s">
        <v>437</v>
      </c>
      <c r="B160" s="17" t="s">
        <v>2978</v>
      </c>
      <c r="C160" s="17" t="s">
        <v>438</v>
      </c>
      <c r="D160" s="17" t="s">
        <v>69</v>
      </c>
      <c r="E160" s="17" t="s">
        <v>64</v>
      </c>
      <c r="F160" s="18">
        <v>44</v>
      </c>
      <c r="G160" s="35">
        <v>45536</v>
      </c>
      <c r="H160" s="17" t="s">
        <v>104</v>
      </c>
      <c r="I160" s="17" t="s">
        <v>47</v>
      </c>
      <c r="J160" s="33">
        <v>0.15</v>
      </c>
      <c r="K160" s="17">
        <v>1</v>
      </c>
      <c r="L160" s="17" t="s">
        <v>27</v>
      </c>
      <c r="M160" s="18">
        <v>2</v>
      </c>
      <c r="N160" s="2" t="s">
        <v>5269</v>
      </c>
      <c r="O160" s="44">
        <v>3</v>
      </c>
      <c r="P160" s="44" t="s">
        <v>5126</v>
      </c>
      <c r="Q160" s="44">
        <f t="shared" si="7"/>
        <v>16</v>
      </c>
      <c r="R160" s="45" t="str">
        <f t="shared" si="8"/>
        <v>High</v>
      </c>
      <c r="S160" s="45" t="str">
        <f t="shared" si="9"/>
        <v>Low Performer</v>
      </c>
    </row>
    <row r="161" spans="1:19" ht="21.6" customHeight="1" x14ac:dyDescent="0.25">
      <c r="A161" s="17" t="s">
        <v>439</v>
      </c>
      <c r="B161" s="17" t="s">
        <v>2979</v>
      </c>
      <c r="C161" s="17" t="s">
        <v>440</v>
      </c>
      <c r="D161" s="17" t="s">
        <v>16</v>
      </c>
      <c r="E161" s="17" t="s">
        <v>56</v>
      </c>
      <c r="F161" s="18">
        <v>32</v>
      </c>
      <c r="G161" s="35" t="s">
        <v>441</v>
      </c>
      <c r="H161" s="17" t="s">
        <v>79</v>
      </c>
      <c r="I161" s="17" t="s">
        <v>47</v>
      </c>
      <c r="J161" s="33">
        <v>0.28999999999999998</v>
      </c>
      <c r="K161" s="17">
        <v>0.75</v>
      </c>
      <c r="L161" s="17" t="s">
        <v>27</v>
      </c>
      <c r="M161" s="18">
        <v>2</v>
      </c>
      <c r="N161" s="2" t="s">
        <v>5270</v>
      </c>
      <c r="O161" s="44">
        <v>7</v>
      </c>
      <c r="P161" s="44" t="s">
        <v>5127</v>
      </c>
      <c r="Q161" s="44">
        <f t="shared" si="7"/>
        <v>29.749999999999996</v>
      </c>
      <c r="R161" s="45" t="str">
        <f t="shared" si="8"/>
        <v>High</v>
      </c>
      <c r="S161" s="45" t="str">
        <f t="shared" si="9"/>
        <v>Low Performer</v>
      </c>
    </row>
    <row r="162" spans="1:19" ht="21.6" customHeight="1" x14ac:dyDescent="0.25">
      <c r="A162" s="17" t="s">
        <v>442</v>
      </c>
      <c r="B162" s="17" t="s">
        <v>2980</v>
      </c>
      <c r="C162" s="17" t="s">
        <v>443</v>
      </c>
      <c r="D162" s="17" t="s">
        <v>16</v>
      </c>
      <c r="E162" s="17" t="s">
        <v>23</v>
      </c>
      <c r="F162" s="18">
        <v>32</v>
      </c>
      <c r="G162" s="35" t="s">
        <v>444</v>
      </c>
      <c r="H162" s="17" t="s">
        <v>156</v>
      </c>
      <c r="I162" s="17" t="s">
        <v>98</v>
      </c>
      <c r="J162" s="33">
        <v>0.56999999999999995</v>
      </c>
      <c r="K162" s="17">
        <v>1.5</v>
      </c>
      <c r="L162" s="17" t="s">
        <v>33</v>
      </c>
      <c r="M162" s="18">
        <v>5</v>
      </c>
      <c r="N162" s="2" t="s">
        <v>5271</v>
      </c>
      <c r="O162" s="44">
        <v>2</v>
      </c>
      <c r="P162" s="44" t="s">
        <v>5127</v>
      </c>
      <c r="Q162" s="44">
        <f t="shared" si="7"/>
        <v>58.499999999999993</v>
      </c>
      <c r="R162" s="45" t="str">
        <f t="shared" si="8"/>
        <v>High</v>
      </c>
      <c r="S162" s="45" t="str">
        <f t="shared" si="9"/>
        <v>Low Performer</v>
      </c>
    </row>
    <row r="163" spans="1:19" ht="21.6" customHeight="1" x14ac:dyDescent="0.25">
      <c r="A163" s="17" t="s">
        <v>445</v>
      </c>
      <c r="B163" s="17" t="s">
        <v>2981</v>
      </c>
      <c r="C163" s="17" t="s">
        <v>446</v>
      </c>
      <c r="D163" s="17" t="s">
        <v>16</v>
      </c>
      <c r="E163" s="17" t="s">
        <v>64</v>
      </c>
      <c r="F163" s="18">
        <v>27</v>
      </c>
      <c r="G163" s="35">
        <v>45355</v>
      </c>
      <c r="H163" s="17" t="s">
        <v>18</v>
      </c>
      <c r="I163" s="17" t="s">
        <v>19</v>
      </c>
      <c r="J163" s="33">
        <v>0.93</v>
      </c>
      <c r="K163" s="17">
        <v>1.5</v>
      </c>
      <c r="L163" s="17" t="s">
        <v>27</v>
      </c>
      <c r="M163" s="18">
        <v>5</v>
      </c>
      <c r="N163" s="2" t="s">
        <v>5272</v>
      </c>
      <c r="O163" s="44">
        <v>5</v>
      </c>
      <c r="P163" s="44" t="s">
        <v>5128</v>
      </c>
      <c r="Q163" s="44">
        <f t="shared" si="7"/>
        <v>94.5</v>
      </c>
      <c r="R163" s="45" t="str">
        <f t="shared" si="8"/>
        <v>High</v>
      </c>
      <c r="S163" s="45" t="str">
        <f t="shared" si="9"/>
        <v>High Performer</v>
      </c>
    </row>
    <row r="164" spans="1:19" ht="21.6" customHeight="1" x14ac:dyDescent="0.25">
      <c r="A164" s="17" t="s">
        <v>447</v>
      </c>
      <c r="B164" s="17" t="s">
        <v>2982</v>
      </c>
      <c r="C164" s="17" t="s">
        <v>448</v>
      </c>
      <c r="D164" s="17" t="s">
        <v>69</v>
      </c>
      <c r="E164" s="17" t="s">
        <v>23</v>
      </c>
      <c r="F164" s="18">
        <v>33</v>
      </c>
      <c r="G164" s="35" t="s">
        <v>449</v>
      </c>
      <c r="H164" s="17" t="s">
        <v>111</v>
      </c>
      <c r="I164" s="17" t="s">
        <v>98</v>
      </c>
      <c r="J164" s="33">
        <v>0.75</v>
      </c>
      <c r="K164" s="17">
        <v>2</v>
      </c>
      <c r="L164" s="17" t="s">
        <v>33</v>
      </c>
      <c r="M164" s="18">
        <f>M163</f>
        <v>5</v>
      </c>
      <c r="N164" s="2" t="s">
        <v>5273</v>
      </c>
      <c r="O164" s="44">
        <v>5</v>
      </c>
      <c r="P164" s="44" t="s">
        <v>5127</v>
      </c>
      <c r="Q164" s="44">
        <f t="shared" si="7"/>
        <v>77</v>
      </c>
      <c r="R164" s="45" t="str">
        <f t="shared" si="8"/>
        <v>High</v>
      </c>
      <c r="S164" s="45" t="str">
        <f t="shared" si="9"/>
        <v>Low Performer</v>
      </c>
    </row>
    <row r="165" spans="1:19" ht="21.6" customHeight="1" x14ac:dyDescent="0.25">
      <c r="A165" s="17" t="s">
        <v>450</v>
      </c>
      <c r="B165" s="17" t="s">
        <v>2983</v>
      </c>
      <c r="C165" s="17" t="s">
        <v>451</v>
      </c>
      <c r="D165" s="17" t="s">
        <v>16</v>
      </c>
      <c r="E165" s="17" t="s">
        <v>64</v>
      </c>
      <c r="F165" s="18">
        <v>45</v>
      </c>
      <c r="G165" s="35" t="s">
        <v>365</v>
      </c>
      <c r="H165" s="17" t="s">
        <v>79</v>
      </c>
      <c r="I165" s="17" t="s">
        <v>47</v>
      </c>
      <c r="J165" s="33">
        <v>0.19</v>
      </c>
      <c r="K165" s="17">
        <v>1</v>
      </c>
      <c r="L165" s="17" t="s">
        <v>33</v>
      </c>
      <c r="M165" s="18">
        <v>3</v>
      </c>
      <c r="N165" s="2" t="s">
        <v>5274</v>
      </c>
      <c r="O165" s="44">
        <v>6</v>
      </c>
      <c r="P165" s="44" t="s">
        <v>5126</v>
      </c>
      <c r="Q165" s="44">
        <f t="shared" si="7"/>
        <v>20</v>
      </c>
      <c r="R165" s="45" t="str">
        <f t="shared" si="8"/>
        <v>High</v>
      </c>
      <c r="S165" s="45" t="str">
        <f t="shared" si="9"/>
        <v>Low Performer</v>
      </c>
    </row>
    <row r="166" spans="1:19" ht="21.6" customHeight="1" x14ac:dyDescent="0.25">
      <c r="A166" s="17" t="s">
        <v>452</v>
      </c>
      <c r="B166" s="17" t="s">
        <v>2984</v>
      </c>
      <c r="C166" s="17" t="s">
        <v>453</v>
      </c>
      <c r="D166" s="17" t="s">
        <v>69</v>
      </c>
      <c r="E166" s="17" t="s">
        <v>64</v>
      </c>
      <c r="F166" s="18">
        <v>32</v>
      </c>
      <c r="G166" s="35" t="s">
        <v>454</v>
      </c>
      <c r="H166" s="17" t="s">
        <v>111</v>
      </c>
      <c r="I166" s="17" t="s">
        <v>98</v>
      </c>
      <c r="J166" s="33">
        <v>0.53</v>
      </c>
      <c r="K166" s="17">
        <v>0.75</v>
      </c>
      <c r="L166" s="17" t="s">
        <v>33</v>
      </c>
      <c r="M166" s="18">
        <v>5</v>
      </c>
      <c r="N166" s="2" t="s">
        <v>454</v>
      </c>
      <c r="O166" s="44">
        <v>1</v>
      </c>
      <c r="P166" s="44" t="s">
        <v>5127</v>
      </c>
      <c r="Q166" s="44">
        <f t="shared" si="7"/>
        <v>53.75</v>
      </c>
      <c r="R166" s="45" t="str">
        <f t="shared" si="8"/>
        <v>High</v>
      </c>
      <c r="S166" s="45" t="str">
        <f t="shared" si="9"/>
        <v>Low Performer</v>
      </c>
    </row>
    <row r="167" spans="1:19" ht="21.6" customHeight="1" x14ac:dyDescent="0.25">
      <c r="A167" s="17" t="s">
        <v>455</v>
      </c>
      <c r="B167" s="17" t="s">
        <v>2985</v>
      </c>
      <c r="C167" s="17" t="s">
        <v>456</v>
      </c>
      <c r="D167" s="17" t="s">
        <v>16</v>
      </c>
      <c r="E167" s="17" t="s">
        <v>23</v>
      </c>
      <c r="F167" s="18">
        <v>32</v>
      </c>
      <c r="G167" s="35">
        <v>45659</v>
      </c>
      <c r="H167" s="17" t="s">
        <v>31</v>
      </c>
      <c r="I167" s="17" t="s">
        <v>32</v>
      </c>
      <c r="J167" s="33">
        <v>0.86</v>
      </c>
      <c r="K167" s="17">
        <v>1.5</v>
      </c>
      <c r="L167" s="17" t="s">
        <v>27</v>
      </c>
      <c r="M167" s="18">
        <v>5</v>
      </c>
      <c r="N167" s="2" t="s">
        <v>5275</v>
      </c>
      <c r="O167" s="44">
        <v>4</v>
      </c>
      <c r="P167" s="44" t="s">
        <v>5127</v>
      </c>
      <c r="Q167" s="44">
        <f t="shared" si="7"/>
        <v>87.5</v>
      </c>
      <c r="R167" s="45" t="str">
        <f t="shared" si="8"/>
        <v>High</v>
      </c>
      <c r="S167" s="45" t="str">
        <f t="shared" si="9"/>
        <v>High Performer</v>
      </c>
    </row>
    <row r="168" spans="1:19" ht="21.6" customHeight="1" x14ac:dyDescent="0.25">
      <c r="A168" s="17" t="s">
        <v>457</v>
      </c>
      <c r="B168" s="17" t="s">
        <v>2986</v>
      </c>
      <c r="C168" s="17" t="s">
        <v>458</v>
      </c>
      <c r="D168" s="17" t="s">
        <v>16</v>
      </c>
      <c r="E168" s="17" t="s">
        <v>64</v>
      </c>
      <c r="F168" s="18">
        <v>30</v>
      </c>
      <c r="G168" s="35">
        <v>45390</v>
      </c>
      <c r="H168" s="17" t="s">
        <v>31</v>
      </c>
      <c r="I168" s="17" t="s">
        <v>32</v>
      </c>
      <c r="J168" s="33">
        <v>0.15</v>
      </c>
      <c r="K168" s="17">
        <v>1.5</v>
      </c>
      <c r="L168" s="17" t="s">
        <v>27</v>
      </c>
      <c r="M168" s="18">
        <f>M167</f>
        <v>5</v>
      </c>
      <c r="N168" s="2" t="s">
        <v>5276</v>
      </c>
      <c r="O168" s="44">
        <v>4</v>
      </c>
      <c r="P168" s="44" t="s">
        <v>5128</v>
      </c>
      <c r="Q168" s="44">
        <f t="shared" si="7"/>
        <v>16.5</v>
      </c>
      <c r="R168" s="45" t="str">
        <f t="shared" si="8"/>
        <v>High</v>
      </c>
      <c r="S168" s="45" t="str">
        <f t="shared" si="9"/>
        <v>High Performer</v>
      </c>
    </row>
    <row r="169" spans="1:19" ht="21.6" customHeight="1" x14ac:dyDescent="0.25">
      <c r="A169" s="17" t="s">
        <v>459</v>
      </c>
      <c r="B169" s="17" t="s">
        <v>2987</v>
      </c>
      <c r="C169" s="17" t="s">
        <v>460</v>
      </c>
      <c r="D169" s="17" t="s">
        <v>16</v>
      </c>
      <c r="E169" s="17" t="s">
        <v>23</v>
      </c>
      <c r="F169" s="18">
        <v>32</v>
      </c>
      <c r="G169" s="35" t="s">
        <v>461</v>
      </c>
      <c r="H169" s="17" t="s">
        <v>46</v>
      </c>
      <c r="I169" s="17" t="s">
        <v>47</v>
      </c>
      <c r="J169" s="33">
        <v>0.65</v>
      </c>
      <c r="K169" s="17">
        <v>2</v>
      </c>
      <c r="L169" s="17" t="s">
        <v>27</v>
      </c>
      <c r="M169" s="18">
        <v>4</v>
      </c>
      <c r="N169" s="2" t="s">
        <v>5277</v>
      </c>
      <c r="O169" s="44">
        <v>6</v>
      </c>
      <c r="P169" s="44" t="s">
        <v>5127</v>
      </c>
      <c r="Q169" s="44">
        <f t="shared" si="7"/>
        <v>67</v>
      </c>
      <c r="R169" s="45" t="str">
        <f t="shared" si="8"/>
        <v>High</v>
      </c>
      <c r="S169" s="45" t="str">
        <f t="shared" si="9"/>
        <v>High Performer</v>
      </c>
    </row>
    <row r="170" spans="1:19" ht="21.6" customHeight="1" x14ac:dyDescent="0.25">
      <c r="A170" s="17" t="s">
        <v>462</v>
      </c>
      <c r="B170" s="17" t="s">
        <v>2988</v>
      </c>
      <c r="C170" s="17" t="s">
        <v>463</v>
      </c>
      <c r="D170" s="17" t="s">
        <v>16</v>
      </c>
      <c r="E170" s="17" t="s">
        <v>23</v>
      </c>
      <c r="F170" s="18">
        <v>32</v>
      </c>
      <c r="G170" s="35" t="s">
        <v>464</v>
      </c>
      <c r="H170" s="17" t="s">
        <v>66</v>
      </c>
      <c r="I170" s="17" t="s">
        <v>26</v>
      </c>
      <c r="J170" s="33">
        <v>0.74</v>
      </c>
      <c r="K170" s="17">
        <v>1.5</v>
      </c>
      <c r="L170" s="17" t="s">
        <v>33</v>
      </c>
      <c r="M170" s="18">
        <v>5</v>
      </c>
      <c r="N170" s="2" t="s">
        <v>5278</v>
      </c>
      <c r="O170" s="44">
        <v>3</v>
      </c>
      <c r="P170" s="44" t="s">
        <v>5127</v>
      </c>
      <c r="Q170" s="44">
        <f t="shared" si="7"/>
        <v>75.5</v>
      </c>
      <c r="R170" s="45" t="str">
        <f t="shared" si="8"/>
        <v>High</v>
      </c>
      <c r="S170" s="45" t="str">
        <f t="shared" si="9"/>
        <v>Low Performer</v>
      </c>
    </row>
    <row r="171" spans="1:19" ht="21.6" customHeight="1" x14ac:dyDescent="0.25">
      <c r="A171" s="17" t="s">
        <v>465</v>
      </c>
      <c r="B171" s="17" t="s">
        <v>2989</v>
      </c>
      <c r="C171" s="17" t="s">
        <v>466</v>
      </c>
      <c r="D171" s="17" t="s">
        <v>69</v>
      </c>
      <c r="E171" s="17" t="s">
        <v>23</v>
      </c>
      <c r="F171" s="18">
        <v>23</v>
      </c>
      <c r="G171" s="35">
        <v>45180</v>
      </c>
      <c r="H171" s="17" t="s">
        <v>79</v>
      </c>
      <c r="I171" s="17" t="s">
        <v>47</v>
      </c>
      <c r="J171" s="33">
        <v>0.62</v>
      </c>
      <c r="K171" s="17">
        <v>2</v>
      </c>
      <c r="L171" s="17" t="s">
        <v>33</v>
      </c>
      <c r="M171" s="18">
        <f>M170</f>
        <v>5</v>
      </c>
      <c r="N171" s="2" t="s">
        <v>5279</v>
      </c>
      <c r="O171" s="44">
        <v>6</v>
      </c>
      <c r="P171" s="44" t="s">
        <v>5128</v>
      </c>
      <c r="Q171" s="44">
        <f t="shared" si="7"/>
        <v>64</v>
      </c>
      <c r="R171" s="45" t="str">
        <f t="shared" si="8"/>
        <v>High</v>
      </c>
      <c r="S171" s="45" t="str">
        <f t="shared" si="9"/>
        <v>Low Performer</v>
      </c>
    </row>
    <row r="172" spans="1:19" ht="21.6" customHeight="1" x14ac:dyDescent="0.25">
      <c r="A172" s="17" t="s">
        <v>467</v>
      </c>
      <c r="B172" s="17" t="s">
        <v>2990</v>
      </c>
      <c r="C172" s="17" t="s">
        <v>468</v>
      </c>
      <c r="D172" s="17" t="s">
        <v>69</v>
      </c>
      <c r="E172" s="17" t="s">
        <v>41</v>
      </c>
      <c r="F172" s="18">
        <v>32</v>
      </c>
      <c r="G172" s="35" t="s">
        <v>469</v>
      </c>
      <c r="H172" s="17" t="s">
        <v>97</v>
      </c>
      <c r="I172" s="17" t="s">
        <v>98</v>
      </c>
      <c r="J172" s="33">
        <v>0.09</v>
      </c>
      <c r="K172" s="17">
        <v>0.75</v>
      </c>
      <c r="L172" s="17" t="s">
        <v>33</v>
      </c>
      <c r="M172" s="18">
        <v>5</v>
      </c>
      <c r="N172" s="2" t="s">
        <v>469</v>
      </c>
      <c r="O172" s="44">
        <v>1</v>
      </c>
      <c r="P172" s="44" t="s">
        <v>5127</v>
      </c>
      <c r="Q172" s="44">
        <f t="shared" si="7"/>
        <v>9.75</v>
      </c>
      <c r="R172" s="45" t="str">
        <f t="shared" si="8"/>
        <v>Medium</v>
      </c>
      <c r="S172" s="45" t="str">
        <f t="shared" si="9"/>
        <v>Low Performer</v>
      </c>
    </row>
    <row r="173" spans="1:19" ht="21.6" customHeight="1" x14ac:dyDescent="0.25">
      <c r="A173" s="17" t="s">
        <v>470</v>
      </c>
      <c r="B173" s="17" t="s">
        <v>2991</v>
      </c>
      <c r="C173" s="17" t="s">
        <v>471</v>
      </c>
      <c r="D173" s="17" t="s">
        <v>16</v>
      </c>
      <c r="E173" s="17" t="s">
        <v>41</v>
      </c>
      <c r="F173" s="18">
        <v>18</v>
      </c>
      <c r="G173" s="35" t="s">
        <v>472</v>
      </c>
      <c r="H173" s="17" t="s">
        <v>156</v>
      </c>
      <c r="I173" s="17" t="s">
        <v>98</v>
      </c>
      <c r="J173" s="33">
        <v>7.0000000000000007E-2</v>
      </c>
      <c r="K173" s="17">
        <v>0.75</v>
      </c>
      <c r="L173" s="17" t="s">
        <v>33</v>
      </c>
      <c r="M173" s="18">
        <v>5</v>
      </c>
      <c r="N173" s="2" t="s">
        <v>5280</v>
      </c>
      <c r="O173" s="44">
        <v>4</v>
      </c>
      <c r="P173" s="44" t="s">
        <v>5125</v>
      </c>
      <c r="Q173" s="44">
        <f t="shared" si="7"/>
        <v>7.7500000000000009</v>
      </c>
      <c r="R173" s="45" t="str">
        <f t="shared" si="8"/>
        <v>Medium</v>
      </c>
      <c r="S173" s="45" t="str">
        <f t="shared" si="9"/>
        <v>Low Performer</v>
      </c>
    </row>
    <row r="174" spans="1:19" ht="21.6" customHeight="1" x14ac:dyDescent="0.25">
      <c r="A174" s="17" t="s">
        <v>473</v>
      </c>
      <c r="B174" s="17" t="s">
        <v>2992</v>
      </c>
      <c r="C174" s="17" t="s">
        <v>474</v>
      </c>
      <c r="D174" s="17" t="s">
        <v>69</v>
      </c>
      <c r="E174" s="17" t="s">
        <v>56</v>
      </c>
      <c r="F174" s="18">
        <v>32</v>
      </c>
      <c r="G174" s="35" t="s">
        <v>475</v>
      </c>
      <c r="H174" s="17" t="s">
        <v>18</v>
      </c>
      <c r="I174" s="17" t="s">
        <v>19</v>
      </c>
      <c r="J174" s="33">
        <v>0.02</v>
      </c>
      <c r="K174" s="17">
        <v>0.75</v>
      </c>
      <c r="L174" s="17" t="s">
        <v>33</v>
      </c>
      <c r="M174" s="18">
        <v>5</v>
      </c>
      <c r="N174" s="2" t="s">
        <v>5281</v>
      </c>
      <c r="O174" s="44">
        <v>5</v>
      </c>
      <c r="P174" s="44" t="s">
        <v>5127</v>
      </c>
      <c r="Q174" s="44">
        <f t="shared" si="7"/>
        <v>2.75</v>
      </c>
      <c r="R174" s="45" t="str">
        <f t="shared" si="8"/>
        <v>Low</v>
      </c>
      <c r="S174" s="45" t="str">
        <f t="shared" si="9"/>
        <v>Low Performer</v>
      </c>
    </row>
    <row r="175" spans="1:19" ht="21.6" customHeight="1" x14ac:dyDescent="0.25">
      <c r="A175" s="17" t="s">
        <v>476</v>
      </c>
      <c r="B175" s="17" t="s">
        <v>2993</v>
      </c>
      <c r="C175" s="17" t="s">
        <v>477</v>
      </c>
      <c r="D175" s="17" t="s">
        <v>16</v>
      </c>
      <c r="E175" s="17" t="s">
        <v>64</v>
      </c>
      <c r="F175" s="18">
        <v>32</v>
      </c>
      <c r="G175" s="35" t="s">
        <v>404</v>
      </c>
      <c r="H175" s="17" t="s">
        <v>25</v>
      </c>
      <c r="I175" s="17" t="s">
        <v>26</v>
      </c>
      <c r="J175" s="33">
        <v>0.5</v>
      </c>
      <c r="K175" s="17">
        <v>2</v>
      </c>
      <c r="L175" s="17" t="s">
        <v>27</v>
      </c>
      <c r="M175" s="18">
        <v>1</v>
      </c>
      <c r="N175" s="2" t="s">
        <v>5257</v>
      </c>
      <c r="O175" s="44">
        <v>5</v>
      </c>
      <c r="P175" s="44" t="s">
        <v>5127</v>
      </c>
      <c r="Q175" s="44">
        <f t="shared" si="7"/>
        <v>52</v>
      </c>
      <c r="R175" s="45" t="str">
        <f t="shared" si="8"/>
        <v>High</v>
      </c>
      <c r="S175" s="45" t="str">
        <f t="shared" si="9"/>
        <v>Low Performer</v>
      </c>
    </row>
    <row r="176" spans="1:19" ht="21.6" customHeight="1" x14ac:dyDescent="0.25">
      <c r="A176" s="17" t="s">
        <v>478</v>
      </c>
      <c r="B176" s="17" t="s">
        <v>2994</v>
      </c>
      <c r="C176" s="17" t="s">
        <v>479</v>
      </c>
      <c r="D176" s="17" t="s">
        <v>16</v>
      </c>
      <c r="E176" s="17" t="s">
        <v>41</v>
      </c>
      <c r="F176" s="18">
        <v>32</v>
      </c>
      <c r="G176" s="35" t="s">
        <v>480</v>
      </c>
      <c r="H176" s="17" t="s">
        <v>18</v>
      </c>
      <c r="I176" s="17" t="s">
        <v>19</v>
      </c>
      <c r="J176" s="33">
        <v>0.6</v>
      </c>
      <c r="K176" s="17">
        <v>2</v>
      </c>
      <c r="L176" s="17" t="s">
        <v>27</v>
      </c>
      <c r="M176" s="18">
        <v>1</v>
      </c>
      <c r="N176" s="2" t="s">
        <v>5282</v>
      </c>
      <c r="O176" s="44">
        <v>7</v>
      </c>
      <c r="P176" s="44" t="s">
        <v>5127</v>
      </c>
      <c r="Q176" s="44">
        <f t="shared" si="7"/>
        <v>62</v>
      </c>
      <c r="R176" s="45" t="str">
        <f t="shared" si="8"/>
        <v>High</v>
      </c>
      <c r="S176" s="45" t="str">
        <f t="shared" si="9"/>
        <v>Low Performer</v>
      </c>
    </row>
    <row r="177" spans="1:19" ht="21.6" customHeight="1" x14ac:dyDescent="0.25">
      <c r="A177" s="17" t="s">
        <v>481</v>
      </c>
      <c r="B177" s="17" t="s">
        <v>2995</v>
      </c>
      <c r="C177" s="17" t="s">
        <v>87</v>
      </c>
      <c r="D177" s="17" t="s">
        <v>16</v>
      </c>
      <c r="E177" s="17" t="s">
        <v>36</v>
      </c>
      <c r="F177" s="18">
        <v>32</v>
      </c>
      <c r="G177" s="35" t="s">
        <v>482</v>
      </c>
      <c r="H177" s="17" t="s">
        <v>66</v>
      </c>
      <c r="I177" s="17" t="s">
        <v>26</v>
      </c>
      <c r="J177" s="33">
        <v>0.88</v>
      </c>
      <c r="K177" s="17">
        <v>1.5</v>
      </c>
      <c r="L177" s="17" t="s">
        <v>33</v>
      </c>
      <c r="M177" s="18">
        <v>5</v>
      </c>
      <c r="N177" s="2" t="s">
        <v>482</v>
      </c>
      <c r="O177" s="44">
        <v>1</v>
      </c>
      <c r="P177" s="44" t="s">
        <v>5127</v>
      </c>
      <c r="Q177" s="44">
        <f t="shared" si="7"/>
        <v>89.5</v>
      </c>
      <c r="R177" s="45" t="str">
        <f t="shared" si="8"/>
        <v>High</v>
      </c>
      <c r="S177" s="45" t="str">
        <f t="shared" si="9"/>
        <v>Low Performer</v>
      </c>
    </row>
    <row r="178" spans="1:19" ht="21.6" customHeight="1" x14ac:dyDescent="0.25">
      <c r="A178" s="17" t="s">
        <v>483</v>
      </c>
      <c r="B178" s="17" t="s">
        <v>2996</v>
      </c>
      <c r="C178" s="17" t="s">
        <v>484</v>
      </c>
      <c r="D178" s="17" t="s">
        <v>69</v>
      </c>
      <c r="E178" s="17" t="s">
        <v>64</v>
      </c>
      <c r="F178" s="18">
        <v>32</v>
      </c>
      <c r="G178" s="35" t="s">
        <v>485</v>
      </c>
      <c r="H178" s="17" t="s">
        <v>31</v>
      </c>
      <c r="I178" s="17" t="s">
        <v>32</v>
      </c>
      <c r="J178" s="33">
        <v>0.91</v>
      </c>
      <c r="K178" s="17">
        <v>0.75</v>
      </c>
      <c r="L178" s="17" t="s">
        <v>27</v>
      </c>
      <c r="M178" s="18">
        <v>5</v>
      </c>
      <c r="N178" s="2" t="s">
        <v>5283</v>
      </c>
      <c r="O178" s="44">
        <v>4</v>
      </c>
      <c r="P178" s="44" t="s">
        <v>5127</v>
      </c>
      <c r="Q178" s="44">
        <f t="shared" si="7"/>
        <v>91.75</v>
      </c>
      <c r="R178" s="45" t="str">
        <f t="shared" si="8"/>
        <v>High</v>
      </c>
      <c r="S178" s="45" t="str">
        <f t="shared" si="9"/>
        <v>High Performer</v>
      </c>
    </row>
    <row r="179" spans="1:19" ht="21.6" customHeight="1" x14ac:dyDescent="0.25">
      <c r="A179" s="17" t="s">
        <v>486</v>
      </c>
      <c r="B179" s="17" t="s">
        <v>2997</v>
      </c>
      <c r="C179" s="17" t="s">
        <v>487</v>
      </c>
      <c r="D179" s="17" t="s">
        <v>69</v>
      </c>
      <c r="E179" s="17" t="s">
        <v>64</v>
      </c>
      <c r="F179" s="18">
        <v>44</v>
      </c>
      <c r="G179" s="35" t="s">
        <v>488</v>
      </c>
      <c r="H179" s="17" t="s">
        <v>42</v>
      </c>
      <c r="I179" s="17" t="s">
        <v>32</v>
      </c>
      <c r="J179" s="33">
        <v>0.64</v>
      </c>
      <c r="K179" s="17">
        <v>1</v>
      </c>
      <c r="L179" s="17" t="s">
        <v>27</v>
      </c>
      <c r="M179" s="18">
        <f>M178</f>
        <v>5</v>
      </c>
      <c r="N179" s="2" t="s">
        <v>5284</v>
      </c>
      <c r="O179" s="44">
        <v>3</v>
      </c>
      <c r="P179" s="44" t="s">
        <v>5126</v>
      </c>
      <c r="Q179" s="44">
        <f t="shared" si="7"/>
        <v>65</v>
      </c>
      <c r="R179" s="45" t="str">
        <f t="shared" si="8"/>
        <v>High</v>
      </c>
      <c r="S179" s="45" t="str">
        <f t="shared" si="9"/>
        <v>High Performer</v>
      </c>
    </row>
    <row r="180" spans="1:19" ht="21.6" customHeight="1" x14ac:dyDescent="0.25">
      <c r="A180" s="17" t="s">
        <v>489</v>
      </c>
      <c r="B180" s="17" t="s">
        <v>2998</v>
      </c>
      <c r="C180" s="17" t="s">
        <v>490</v>
      </c>
      <c r="D180" s="17" t="s">
        <v>69</v>
      </c>
      <c r="E180" s="17" t="s">
        <v>56</v>
      </c>
      <c r="F180" s="18">
        <v>32</v>
      </c>
      <c r="G180" s="35">
        <v>44722</v>
      </c>
      <c r="H180" s="17" t="s">
        <v>53</v>
      </c>
      <c r="I180" s="17" t="s">
        <v>26</v>
      </c>
      <c r="J180" s="33">
        <v>0.01</v>
      </c>
      <c r="K180" s="17">
        <v>1.5</v>
      </c>
      <c r="L180" s="17" t="s">
        <v>33</v>
      </c>
      <c r="M180" s="18">
        <v>4</v>
      </c>
      <c r="N180" s="2" t="s">
        <v>5285</v>
      </c>
      <c r="O180" s="44">
        <v>6</v>
      </c>
      <c r="P180" s="44" t="s">
        <v>5127</v>
      </c>
      <c r="Q180" s="44">
        <f t="shared" si="7"/>
        <v>2.5</v>
      </c>
      <c r="R180" s="45" t="str">
        <f t="shared" si="8"/>
        <v>Low</v>
      </c>
      <c r="S180" s="45" t="str">
        <f t="shared" si="9"/>
        <v>Low Performer</v>
      </c>
    </row>
    <row r="181" spans="1:19" ht="21.6" customHeight="1" x14ac:dyDescent="0.25">
      <c r="A181" s="17" t="s">
        <v>491</v>
      </c>
      <c r="B181" s="17" t="s">
        <v>2999</v>
      </c>
      <c r="C181" s="17" t="s">
        <v>492</v>
      </c>
      <c r="D181" s="17" t="s">
        <v>69</v>
      </c>
      <c r="E181" s="17" t="s">
        <v>56</v>
      </c>
      <c r="F181" s="18">
        <v>32</v>
      </c>
      <c r="G181" s="35" t="s">
        <v>493</v>
      </c>
      <c r="H181" s="17" t="s">
        <v>37</v>
      </c>
      <c r="I181" s="17" t="s">
        <v>19</v>
      </c>
      <c r="J181" s="33">
        <v>0.1</v>
      </c>
      <c r="K181" s="17">
        <v>1.5</v>
      </c>
      <c r="L181" s="17" t="s">
        <v>27</v>
      </c>
      <c r="M181" s="18">
        <v>3</v>
      </c>
      <c r="N181" s="2" t="s">
        <v>5286</v>
      </c>
      <c r="O181" s="44">
        <v>5</v>
      </c>
      <c r="P181" s="44" t="s">
        <v>5127</v>
      </c>
      <c r="Q181" s="44">
        <f t="shared" si="7"/>
        <v>11.5</v>
      </c>
      <c r="R181" s="45" t="str">
        <f t="shared" si="8"/>
        <v>Medium</v>
      </c>
      <c r="S181" s="45" t="str">
        <f t="shared" si="9"/>
        <v>Low Performer</v>
      </c>
    </row>
    <row r="182" spans="1:19" ht="21.6" customHeight="1" x14ac:dyDescent="0.25">
      <c r="A182" s="17" t="s">
        <v>494</v>
      </c>
      <c r="B182" s="17" t="s">
        <v>3000</v>
      </c>
      <c r="C182" s="17" t="s">
        <v>495</v>
      </c>
      <c r="D182" s="17" t="s">
        <v>69</v>
      </c>
      <c r="E182" s="17" t="s">
        <v>56</v>
      </c>
      <c r="F182" s="18">
        <v>18</v>
      </c>
      <c r="G182" s="35" t="s">
        <v>496</v>
      </c>
      <c r="H182" s="17" t="s">
        <v>42</v>
      </c>
      <c r="I182" s="17" t="s">
        <v>32</v>
      </c>
      <c r="J182" s="33">
        <v>0.11</v>
      </c>
      <c r="K182" s="17">
        <v>2</v>
      </c>
      <c r="L182" s="17" t="s">
        <v>27</v>
      </c>
      <c r="M182" s="18">
        <v>2</v>
      </c>
      <c r="N182" s="2" t="s">
        <v>5287</v>
      </c>
      <c r="O182" s="44">
        <v>6</v>
      </c>
      <c r="P182" s="44" t="s">
        <v>5125</v>
      </c>
      <c r="Q182" s="44">
        <f t="shared" si="7"/>
        <v>13</v>
      </c>
      <c r="R182" s="45" t="str">
        <f t="shared" si="8"/>
        <v>Medium</v>
      </c>
      <c r="S182" s="45" t="str">
        <f t="shared" si="9"/>
        <v>Low Performer</v>
      </c>
    </row>
    <row r="183" spans="1:19" ht="21.6" customHeight="1" x14ac:dyDescent="0.25">
      <c r="A183" s="17" t="s">
        <v>497</v>
      </c>
      <c r="B183" s="17" t="s">
        <v>3001</v>
      </c>
      <c r="C183" s="17" t="s">
        <v>498</v>
      </c>
      <c r="D183" s="17" t="s">
        <v>16</v>
      </c>
      <c r="E183" s="17" t="s">
        <v>23</v>
      </c>
      <c r="F183" s="18">
        <v>32</v>
      </c>
      <c r="G183" s="35">
        <v>45513</v>
      </c>
      <c r="H183" s="17" t="s">
        <v>25</v>
      </c>
      <c r="I183" s="17" t="s">
        <v>26</v>
      </c>
      <c r="J183" s="33">
        <v>0.52</v>
      </c>
      <c r="K183" s="17">
        <v>2</v>
      </c>
      <c r="L183" s="17" t="s">
        <v>33</v>
      </c>
      <c r="M183" s="18">
        <v>4</v>
      </c>
      <c r="N183" s="2" t="s">
        <v>5288</v>
      </c>
      <c r="O183" s="44">
        <v>6</v>
      </c>
      <c r="P183" s="44" t="s">
        <v>5127</v>
      </c>
      <c r="Q183" s="44">
        <f t="shared" si="7"/>
        <v>54</v>
      </c>
      <c r="R183" s="45" t="str">
        <f t="shared" si="8"/>
        <v>High</v>
      </c>
      <c r="S183" s="45" t="str">
        <f t="shared" si="9"/>
        <v>Low Performer</v>
      </c>
    </row>
    <row r="184" spans="1:19" ht="21.6" customHeight="1" x14ac:dyDescent="0.25">
      <c r="A184" s="17" t="s">
        <v>499</v>
      </c>
      <c r="B184" s="17" t="s">
        <v>3002</v>
      </c>
      <c r="C184" s="17" t="s">
        <v>500</v>
      </c>
      <c r="D184" s="17" t="s">
        <v>16</v>
      </c>
      <c r="E184" s="17" t="s">
        <v>23</v>
      </c>
      <c r="F184" s="18">
        <v>26</v>
      </c>
      <c r="G184" s="35" t="s">
        <v>501</v>
      </c>
      <c r="H184" s="17" t="s">
        <v>42</v>
      </c>
      <c r="I184" s="17" t="s">
        <v>32</v>
      </c>
      <c r="J184" s="33">
        <v>0.21</v>
      </c>
      <c r="K184" s="17">
        <v>2</v>
      </c>
      <c r="L184" s="17" t="s">
        <v>33</v>
      </c>
      <c r="M184" s="18">
        <v>4</v>
      </c>
      <c r="N184" s="2" t="s">
        <v>5289</v>
      </c>
      <c r="O184" s="44">
        <v>5</v>
      </c>
      <c r="P184" s="44" t="s">
        <v>5128</v>
      </c>
      <c r="Q184" s="44">
        <f t="shared" si="7"/>
        <v>23</v>
      </c>
      <c r="R184" s="45" t="str">
        <f t="shared" si="8"/>
        <v>High</v>
      </c>
      <c r="S184" s="45" t="str">
        <f t="shared" si="9"/>
        <v>Low Performer</v>
      </c>
    </row>
    <row r="185" spans="1:19" ht="21.6" customHeight="1" x14ac:dyDescent="0.25">
      <c r="A185" s="17" t="s">
        <v>502</v>
      </c>
      <c r="B185" s="17" t="s">
        <v>3003</v>
      </c>
      <c r="C185" s="17" t="s">
        <v>503</v>
      </c>
      <c r="D185" s="17" t="s">
        <v>69</v>
      </c>
      <c r="E185" s="17" t="s">
        <v>23</v>
      </c>
      <c r="F185" s="18">
        <v>32</v>
      </c>
      <c r="G185" s="35" t="s">
        <v>504</v>
      </c>
      <c r="H185" s="17" t="s">
        <v>25</v>
      </c>
      <c r="I185" s="17" t="s">
        <v>26</v>
      </c>
      <c r="J185" s="33">
        <v>0.38</v>
      </c>
      <c r="K185" s="17">
        <v>2</v>
      </c>
      <c r="L185" s="17" t="s">
        <v>33</v>
      </c>
      <c r="M185" s="18">
        <v>1</v>
      </c>
      <c r="N185" s="2" t="s">
        <v>5290</v>
      </c>
      <c r="O185" s="44">
        <v>4</v>
      </c>
      <c r="P185" s="44" t="s">
        <v>5127</v>
      </c>
      <c r="Q185" s="44">
        <f t="shared" si="7"/>
        <v>40</v>
      </c>
      <c r="R185" s="45" t="str">
        <f t="shared" si="8"/>
        <v>High</v>
      </c>
      <c r="S185" s="45" t="str">
        <f t="shared" si="9"/>
        <v>Low Performer</v>
      </c>
    </row>
    <row r="186" spans="1:19" ht="21.6" customHeight="1" x14ac:dyDescent="0.25">
      <c r="A186" s="17" t="s">
        <v>505</v>
      </c>
      <c r="B186" s="17" t="s">
        <v>3004</v>
      </c>
      <c r="C186" s="17" t="s">
        <v>506</v>
      </c>
      <c r="D186" s="17" t="s">
        <v>69</v>
      </c>
      <c r="E186" s="17" t="s">
        <v>23</v>
      </c>
      <c r="F186" s="18">
        <v>32</v>
      </c>
      <c r="G186" s="35">
        <v>45413</v>
      </c>
      <c r="H186" s="17" t="s">
        <v>66</v>
      </c>
      <c r="I186" s="17" t="s">
        <v>26</v>
      </c>
      <c r="J186" s="33">
        <v>0.88</v>
      </c>
      <c r="K186" s="17">
        <v>2</v>
      </c>
      <c r="L186" s="17" t="s">
        <v>33</v>
      </c>
      <c r="M186" s="18">
        <v>2</v>
      </c>
      <c r="N186" s="2" t="s">
        <v>5291</v>
      </c>
      <c r="O186" s="44">
        <v>5</v>
      </c>
      <c r="P186" s="44" t="s">
        <v>5127</v>
      </c>
      <c r="Q186" s="44">
        <f t="shared" si="7"/>
        <v>90</v>
      </c>
      <c r="R186" s="45" t="str">
        <f t="shared" si="8"/>
        <v>High</v>
      </c>
      <c r="S186" s="45" t="str">
        <f t="shared" si="9"/>
        <v>Low Performer</v>
      </c>
    </row>
    <row r="187" spans="1:19" ht="21.6" customHeight="1" x14ac:dyDescent="0.25">
      <c r="A187" s="17" t="s">
        <v>507</v>
      </c>
      <c r="B187" s="17" t="s">
        <v>3005</v>
      </c>
      <c r="C187" s="17" t="s">
        <v>508</v>
      </c>
      <c r="D187" s="17" t="s">
        <v>16</v>
      </c>
      <c r="E187" s="17" t="s">
        <v>23</v>
      </c>
      <c r="F187" s="18">
        <v>32</v>
      </c>
      <c r="G187" s="35" t="s">
        <v>509</v>
      </c>
      <c r="H187" s="17" t="s">
        <v>66</v>
      </c>
      <c r="I187" s="17" t="s">
        <v>26</v>
      </c>
      <c r="J187" s="33">
        <v>0.01</v>
      </c>
      <c r="K187" s="17">
        <v>2</v>
      </c>
      <c r="L187" s="17" t="s">
        <v>27</v>
      </c>
      <c r="M187" s="18">
        <v>4</v>
      </c>
      <c r="N187" s="2" t="s">
        <v>5292</v>
      </c>
      <c r="O187" s="44">
        <v>6</v>
      </c>
      <c r="P187" s="44" t="s">
        <v>5127</v>
      </c>
      <c r="Q187" s="44">
        <f t="shared" si="7"/>
        <v>3</v>
      </c>
      <c r="R187" s="45" t="str">
        <f t="shared" si="8"/>
        <v>Low</v>
      </c>
      <c r="S187" s="45" t="str">
        <f t="shared" si="9"/>
        <v>High Performer</v>
      </c>
    </row>
    <row r="188" spans="1:19" ht="21.6" customHeight="1" x14ac:dyDescent="0.25">
      <c r="A188" s="17" t="s">
        <v>510</v>
      </c>
      <c r="B188" s="17" t="s">
        <v>3006</v>
      </c>
      <c r="C188" s="17" t="s">
        <v>511</v>
      </c>
      <c r="D188" s="17" t="s">
        <v>69</v>
      </c>
      <c r="E188" s="17" t="s">
        <v>41</v>
      </c>
      <c r="F188" s="18">
        <v>32</v>
      </c>
      <c r="G188" s="35" t="s">
        <v>255</v>
      </c>
      <c r="H188" s="17" t="s">
        <v>79</v>
      </c>
      <c r="I188" s="17" t="s">
        <v>47</v>
      </c>
      <c r="J188" s="33">
        <v>0.88</v>
      </c>
      <c r="K188" s="17">
        <v>2</v>
      </c>
      <c r="L188" s="17" t="s">
        <v>27</v>
      </c>
      <c r="M188" s="18">
        <v>1</v>
      </c>
      <c r="N188" s="2" t="s">
        <v>5293</v>
      </c>
      <c r="O188" s="44">
        <v>4</v>
      </c>
      <c r="P188" s="44" t="s">
        <v>5127</v>
      </c>
      <c r="Q188" s="44">
        <f t="shared" si="7"/>
        <v>90</v>
      </c>
      <c r="R188" s="45" t="str">
        <f t="shared" si="8"/>
        <v>High</v>
      </c>
      <c r="S188" s="45" t="str">
        <f t="shared" si="9"/>
        <v>Low Performer</v>
      </c>
    </row>
    <row r="189" spans="1:19" ht="21.6" customHeight="1" x14ac:dyDescent="0.25">
      <c r="A189" s="17" t="s">
        <v>512</v>
      </c>
      <c r="B189" s="17" t="s">
        <v>3007</v>
      </c>
      <c r="C189" s="17" t="s">
        <v>513</v>
      </c>
      <c r="D189" s="17" t="s">
        <v>69</v>
      </c>
      <c r="E189" s="17" t="s">
        <v>23</v>
      </c>
      <c r="F189" s="18">
        <v>32</v>
      </c>
      <c r="G189" s="35" t="s">
        <v>514</v>
      </c>
      <c r="H189" s="17" t="s">
        <v>97</v>
      </c>
      <c r="I189" s="17" t="s">
        <v>98</v>
      </c>
      <c r="J189" s="33">
        <v>0.76</v>
      </c>
      <c r="K189" s="17">
        <v>2</v>
      </c>
      <c r="L189" s="17" t="s">
        <v>27</v>
      </c>
      <c r="M189" s="18">
        <v>4</v>
      </c>
      <c r="N189" s="2" t="s">
        <v>5294</v>
      </c>
      <c r="O189" s="44">
        <v>7</v>
      </c>
      <c r="P189" s="44" t="s">
        <v>5127</v>
      </c>
      <c r="Q189" s="44">
        <f t="shared" si="7"/>
        <v>78</v>
      </c>
      <c r="R189" s="45" t="str">
        <f t="shared" si="8"/>
        <v>High</v>
      </c>
      <c r="S189" s="45" t="str">
        <f t="shared" si="9"/>
        <v>High Performer</v>
      </c>
    </row>
    <row r="190" spans="1:19" ht="21.6" customHeight="1" x14ac:dyDescent="0.25">
      <c r="A190" s="17" t="s">
        <v>515</v>
      </c>
      <c r="B190" s="17" t="s">
        <v>3008</v>
      </c>
      <c r="C190" s="17" t="s">
        <v>516</v>
      </c>
      <c r="D190" s="17" t="s">
        <v>69</v>
      </c>
      <c r="E190" s="17" t="s">
        <v>56</v>
      </c>
      <c r="F190" s="18">
        <v>32</v>
      </c>
      <c r="G190" s="35">
        <v>45780</v>
      </c>
      <c r="H190" s="17" t="s">
        <v>25</v>
      </c>
      <c r="I190" s="17" t="s">
        <v>26</v>
      </c>
      <c r="J190" s="33">
        <v>0.84</v>
      </c>
      <c r="K190" s="17">
        <v>1.5</v>
      </c>
      <c r="L190" s="17" t="s">
        <v>33</v>
      </c>
      <c r="M190" s="18">
        <f>M189</f>
        <v>4</v>
      </c>
      <c r="N190" s="2" t="s">
        <v>5295</v>
      </c>
      <c r="O190" s="44">
        <v>2</v>
      </c>
      <c r="P190" s="44" t="s">
        <v>5127</v>
      </c>
      <c r="Q190" s="44">
        <f t="shared" si="7"/>
        <v>85.5</v>
      </c>
      <c r="R190" s="45" t="str">
        <f t="shared" si="8"/>
        <v>High</v>
      </c>
      <c r="S190" s="45" t="str">
        <f t="shared" si="9"/>
        <v>Low Performer</v>
      </c>
    </row>
    <row r="191" spans="1:19" ht="21.6" customHeight="1" x14ac:dyDescent="0.25">
      <c r="A191" s="17" t="s">
        <v>517</v>
      </c>
      <c r="B191" s="17" t="s">
        <v>3009</v>
      </c>
      <c r="C191" s="17" t="s">
        <v>518</v>
      </c>
      <c r="D191" s="17" t="s">
        <v>16</v>
      </c>
      <c r="E191" s="17" t="s">
        <v>41</v>
      </c>
      <c r="F191" s="18">
        <v>32</v>
      </c>
      <c r="G191" s="35" t="s">
        <v>519</v>
      </c>
      <c r="H191" s="17" t="s">
        <v>18</v>
      </c>
      <c r="I191" s="17" t="s">
        <v>19</v>
      </c>
      <c r="J191" s="33">
        <v>0.95</v>
      </c>
      <c r="K191" s="17">
        <v>2</v>
      </c>
      <c r="L191" s="17" t="s">
        <v>33</v>
      </c>
      <c r="M191" s="18">
        <v>5</v>
      </c>
      <c r="N191" s="2" t="s">
        <v>5296</v>
      </c>
      <c r="O191" s="44">
        <v>2</v>
      </c>
      <c r="P191" s="44" t="s">
        <v>5127</v>
      </c>
      <c r="Q191" s="44">
        <f t="shared" si="7"/>
        <v>97</v>
      </c>
      <c r="R191" s="45" t="str">
        <f t="shared" si="8"/>
        <v>High</v>
      </c>
      <c r="S191" s="45" t="str">
        <f t="shared" si="9"/>
        <v>Low Performer</v>
      </c>
    </row>
    <row r="192" spans="1:19" ht="21.6" customHeight="1" x14ac:dyDescent="0.25">
      <c r="A192" s="17" t="s">
        <v>520</v>
      </c>
      <c r="B192" s="17" t="s">
        <v>3010</v>
      </c>
      <c r="C192" s="17" t="s">
        <v>521</v>
      </c>
      <c r="D192" s="17" t="s">
        <v>16</v>
      </c>
      <c r="E192" s="17" t="s">
        <v>56</v>
      </c>
      <c r="F192" s="18">
        <v>32</v>
      </c>
      <c r="G192" s="35">
        <v>44720</v>
      </c>
      <c r="H192" s="17" t="s">
        <v>25</v>
      </c>
      <c r="I192" s="17" t="s">
        <v>26</v>
      </c>
      <c r="J192" s="33">
        <v>0.61</v>
      </c>
      <c r="K192" s="17">
        <v>2</v>
      </c>
      <c r="L192" s="17" t="s">
        <v>27</v>
      </c>
      <c r="M192" s="18">
        <v>1</v>
      </c>
      <c r="N192" s="2" t="s">
        <v>5297</v>
      </c>
      <c r="O192" s="44">
        <v>3</v>
      </c>
      <c r="P192" s="44" t="s">
        <v>5127</v>
      </c>
      <c r="Q192" s="44">
        <f t="shared" si="7"/>
        <v>63</v>
      </c>
      <c r="R192" s="45" t="str">
        <f t="shared" si="8"/>
        <v>High</v>
      </c>
      <c r="S192" s="45" t="str">
        <f t="shared" si="9"/>
        <v>Low Performer</v>
      </c>
    </row>
    <row r="193" spans="1:19" ht="21.6" customHeight="1" x14ac:dyDescent="0.25">
      <c r="A193" s="17" t="s">
        <v>522</v>
      </c>
      <c r="B193" s="17" t="s">
        <v>3011</v>
      </c>
      <c r="C193" s="17" t="s">
        <v>523</v>
      </c>
      <c r="D193" s="17" t="s">
        <v>16</v>
      </c>
      <c r="E193" s="17" t="s">
        <v>56</v>
      </c>
      <c r="F193" s="18">
        <v>27</v>
      </c>
      <c r="G193" s="35" t="s">
        <v>103</v>
      </c>
      <c r="H193" s="17" t="s">
        <v>42</v>
      </c>
      <c r="I193" s="17" t="s">
        <v>32</v>
      </c>
      <c r="J193" s="33">
        <v>0.6</v>
      </c>
      <c r="K193" s="17">
        <v>0.75</v>
      </c>
      <c r="L193" s="17" t="s">
        <v>27</v>
      </c>
      <c r="M193" s="18">
        <v>1</v>
      </c>
      <c r="N193" s="2" t="s">
        <v>5298</v>
      </c>
      <c r="O193" s="44">
        <v>4</v>
      </c>
      <c r="P193" s="44" t="s">
        <v>5128</v>
      </c>
      <c r="Q193" s="44">
        <f t="shared" si="7"/>
        <v>60.75</v>
      </c>
      <c r="R193" s="45" t="str">
        <f t="shared" si="8"/>
        <v>High</v>
      </c>
      <c r="S193" s="45" t="str">
        <f t="shared" si="9"/>
        <v>Low Performer</v>
      </c>
    </row>
    <row r="194" spans="1:19" ht="21.6" customHeight="1" x14ac:dyDescent="0.25">
      <c r="A194" s="17" t="s">
        <v>524</v>
      </c>
      <c r="B194" s="17" t="s">
        <v>3012</v>
      </c>
      <c r="C194" s="17" t="s">
        <v>525</v>
      </c>
      <c r="D194" s="17" t="s">
        <v>16</v>
      </c>
      <c r="E194" s="17" t="s">
        <v>23</v>
      </c>
      <c r="F194" s="18">
        <v>32</v>
      </c>
      <c r="G194" s="35" t="s">
        <v>383</v>
      </c>
      <c r="H194" s="17" t="s">
        <v>198</v>
      </c>
      <c r="I194" s="17" t="s">
        <v>19</v>
      </c>
      <c r="J194" s="33">
        <v>0.94</v>
      </c>
      <c r="K194" s="17">
        <v>1</v>
      </c>
      <c r="L194" s="17" t="s">
        <v>33</v>
      </c>
      <c r="M194" s="18">
        <v>2</v>
      </c>
      <c r="N194" s="2" t="s">
        <v>5299</v>
      </c>
      <c r="O194" s="44">
        <v>2</v>
      </c>
      <c r="P194" s="44" t="s">
        <v>5127</v>
      </c>
      <c r="Q194" s="44">
        <f t="shared" si="7"/>
        <v>95</v>
      </c>
      <c r="R194" s="45" t="str">
        <f t="shared" si="8"/>
        <v>High</v>
      </c>
      <c r="S194" s="45" t="str">
        <f t="shared" si="9"/>
        <v>Low Performer</v>
      </c>
    </row>
    <row r="195" spans="1:19" ht="21.6" customHeight="1" x14ac:dyDescent="0.25">
      <c r="A195" s="17" t="s">
        <v>526</v>
      </c>
      <c r="B195" s="17" t="s">
        <v>3013</v>
      </c>
      <c r="C195" s="17" t="s">
        <v>527</v>
      </c>
      <c r="D195" s="17" t="s">
        <v>69</v>
      </c>
      <c r="E195" s="17" t="s">
        <v>64</v>
      </c>
      <c r="F195" s="18">
        <v>32</v>
      </c>
      <c r="G195" s="35" t="s">
        <v>528</v>
      </c>
      <c r="H195" s="17" t="s">
        <v>156</v>
      </c>
      <c r="I195" s="17" t="s">
        <v>98</v>
      </c>
      <c r="J195" s="33">
        <v>0.78</v>
      </c>
      <c r="K195" s="17">
        <v>2</v>
      </c>
      <c r="L195" s="17" t="s">
        <v>27</v>
      </c>
      <c r="M195" s="18">
        <v>2</v>
      </c>
      <c r="N195" s="2" t="s">
        <v>5300</v>
      </c>
      <c r="O195" s="44">
        <v>7</v>
      </c>
      <c r="P195" s="44" t="s">
        <v>5127</v>
      </c>
      <c r="Q195" s="44">
        <f t="shared" ref="Q195:Q258" si="10">SUM((J195*100)+K195)</f>
        <v>80</v>
      </c>
      <c r="R195" s="45" t="str">
        <f t="shared" ref="R195:R258" si="11">IF(Q195&lt;=5,"Low",IF(Q195&lt;=15,"Medium",IF(Q195&gt;15,"High")))</f>
        <v>High</v>
      </c>
      <c r="S195" s="45" t="str">
        <f t="shared" ref="S195:S258" si="12">IF(AND(L195="Yes",M195&gt;=4),"High Performer","Low Performer" )</f>
        <v>Low Performer</v>
      </c>
    </row>
    <row r="196" spans="1:19" ht="21.6" customHeight="1" x14ac:dyDescent="0.25">
      <c r="A196" s="17" t="s">
        <v>529</v>
      </c>
      <c r="B196" s="17" t="s">
        <v>3014</v>
      </c>
      <c r="C196" s="17" t="s">
        <v>530</v>
      </c>
      <c r="D196" s="17" t="s">
        <v>16</v>
      </c>
      <c r="E196" s="17" t="s">
        <v>56</v>
      </c>
      <c r="F196" s="18">
        <v>32</v>
      </c>
      <c r="G196" s="35" t="s">
        <v>420</v>
      </c>
      <c r="H196" s="17" t="s">
        <v>66</v>
      </c>
      <c r="I196" s="17" t="s">
        <v>26</v>
      </c>
      <c r="J196" s="33">
        <v>0.57999999999999996</v>
      </c>
      <c r="K196" s="17">
        <v>2</v>
      </c>
      <c r="L196" s="17" t="s">
        <v>27</v>
      </c>
      <c r="M196" s="18">
        <v>1</v>
      </c>
      <c r="N196" s="2" t="s">
        <v>5301</v>
      </c>
      <c r="O196" s="44">
        <v>3</v>
      </c>
      <c r="P196" s="44" t="s">
        <v>5127</v>
      </c>
      <c r="Q196" s="44">
        <f t="shared" si="10"/>
        <v>59.999999999999993</v>
      </c>
      <c r="R196" s="45" t="str">
        <f t="shared" si="11"/>
        <v>High</v>
      </c>
      <c r="S196" s="45" t="str">
        <f t="shared" si="12"/>
        <v>Low Performer</v>
      </c>
    </row>
    <row r="197" spans="1:19" ht="21.6" customHeight="1" x14ac:dyDescent="0.25">
      <c r="A197" s="17" t="s">
        <v>531</v>
      </c>
      <c r="B197" s="17" t="s">
        <v>3015</v>
      </c>
      <c r="C197" s="17" t="s">
        <v>532</v>
      </c>
      <c r="D197" s="17" t="s">
        <v>16</v>
      </c>
      <c r="E197" s="17" t="s">
        <v>56</v>
      </c>
      <c r="F197" s="18">
        <v>32</v>
      </c>
      <c r="G197" s="35">
        <v>45631</v>
      </c>
      <c r="H197" s="17" t="s">
        <v>42</v>
      </c>
      <c r="I197" s="17" t="s">
        <v>32</v>
      </c>
      <c r="J197" s="33">
        <v>0.38</v>
      </c>
      <c r="K197" s="17">
        <v>1</v>
      </c>
      <c r="L197" s="17" t="s">
        <v>27</v>
      </c>
      <c r="M197" s="18">
        <v>5</v>
      </c>
      <c r="N197" s="2" t="s">
        <v>5302</v>
      </c>
      <c r="O197" s="44">
        <v>3</v>
      </c>
      <c r="P197" s="44" t="s">
        <v>5127</v>
      </c>
      <c r="Q197" s="44">
        <f t="shared" si="10"/>
        <v>39</v>
      </c>
      <c r="R197" s="45" t="str">
        <f t="shared" si="11"/>
        <v>High</v>
      </c>
      <c r="S197" s="45" t="str">
        <f t="shared" si="12"/>
        <v>High Performer</v>
      </c>
    </row>
    <row r="198" spans="1:19" ht="21.6" customHeight="1" x14ac:dyDescent="0.25">
      <c r="A198" s="17" t="s">
        <v>533</v>
      </c>
      <c r="B198" s="17" t="s">
        <v>3016</v>
      </c>
      <c r="C198" s="17" t="s">
        <v>534</v>
      </c>
      <c r="D198" s="17" t="s">
        <v>69</v>
      </c>
      <c r="E198" s="17" t="s">
        <v>23</v>
      </c>
      <c r="F198" s="18">
        <v>32</v>
      </c>
      <c r="G198" s="35">
        <v>45018</v>
      </c>
      <c r="H198" s="17" t="s">
        <v>97</v>
      </c>
      <c r="I198" s="17" t="s">
        <v>98</v>
      </c>
      <c r="J198" s="33">
        <v>0.73</v>
      </c>
      <c r="K198" s="17">
        <v>2</v>
      </c>
      <c r="L198" s="17" t="s">
        <v>33</v>
      </c>
      <c r="M198" s="18">
        <v>4</v>
      </c>
      <c r="N198" s="2" t="s">
        <v>5303</v>
      </c>
      <c r="O198" s="44">
        <v>7</v>
      </c>
      <c r="P198" s="44" t="s">
        <v>5127</v>
      </c>
      <c r="Q198" s="44">
        <f t="shared" si="10"/>
        <v>75</v>
      </c>
      <c r="R198" s="45" t="str">
        <f t="shared" si="11"/>
        <v>High</v>
      </c>
      <c r="S198" s="45" t="str">
        <f t="shared" si="12"/>
        <v>Low Performer</v>
      </c>
    </row>
    <row r="199" spans="1:19" ht="21.6" customHeight="1" x14ac:dyDescent="0.25">
      <c r="A199" s="17" t="s">
        <v>535</v>
      </c>
      <c r="B199" s="17" t="s">
        <v>3017</v>
      </c>
      <c r="C199" s="17" t="s">
        <v>536</v>
      </c>
      <c r="D199" s="17" t="s">
        <v>16</v>
      </c>
      <c r="E199" s="17" t="s">
        <v>56</v>
      </c>
      <c r="F199" s="18">
        <v>32</v>
      </c>
      <c r="G199" s="35" t="s">
        <v>94</v>
      </c>
      <c r="H199" s="17" t="s">
        <v>42</v>
      </c>
      <c r="I199" s="17" t="s">
        <v>32</v>
      </c>
      <c r="J199" s="33">
        <v>0.62</v>
      </c>
      <c r="K199" s="17">
        <v>2</v>
      </c>
      <c r="L199" s="17" t="s">
        <v>33</v>
      </c>
      <c r="M199" s="18">
        <v>2</v>
      </c>
      <c r="N199" s="2" t="s">
        <v>94</v>
      </c>
      <c r="O199" s="44">
        <v>1</v>
      </c>
      <c r="P199" s="44" t="s">
        <v>5127</v>
      </c>
      <c r="Q199" s="44">
        <f t="shared" si="10"/>
        <v>64</v>
      </c>
      <c r="R199" s="45" t="str">
        <f t="shared" si="11"/>
        <v>High</v>
      </c>
      <c r="S199" s="45" t="str">
        <f t="shared" si="12"/>
        <v>Low Performer</v>
      </c>
    </row>
    <row r="200" spans="1:19" ht="21.6" customHeight="1" x14ac:dyDescent="0.25">
      <c r="A200" s="17" t="s">
        <v>537</v>
      </c>
      <c r="B200" s="17" t="s">
        <v>3018</v>
      </c>
      <c r="C200" s="17" t="s">
        <v>538</v>
      </c>
      <c r="D200" s="17" t="s">
        <v>69</v>
      </c>
      <c r="E200" s="17" t="s">
        <v>41</v>
      </c>
      <c r="F200" s="18">
        <v>32</v>
      </c>
      <c r="G200" s="35" t="s">
        <v>539</v>
      </c>
      <c r="H200" s="17" t="s">
        <v>104</v>
      </c>
      <c r="I200" s="17" t="s">
        <v>47</v>
      </c>
      <c r="J200" s="33">
        <v>0.97</v>
      </c>
      <c r="K200" s="17">
        <v>0.75</v>
      </c>
      <c r="L200" s="17" t="s">
        <v>33</v>
      </c>
      <c r="M200" s="18">
        <v>2</v>
      </c>
      <c r="N200" s="2" t="s">
        <v>5304</v>
      </c>
      <c r="O200" s="44">
        <v>2</v>
      </c>
      <c r="P200" s="44" t="s">
        <v>5127</v>
      </c>
      <c r="Q200" s="44">
        <f t="shared" si="10"/>
        <v>97.75</v>
      </c>
      <c r="R200" s="45" t="str">
        <f t="shared" si="11"/>
        <v>High</v>
      </c>
      <c r="S200" s="45" t="str">
        <f t="shared" si="12"/>
        <v>Low Performer</v>
      </c>
    </row>
    <row r="201" spans="1:19" ht="21.6" customHeight="1" x14ac:dyDescent="0.25">
      <c r="A201" s="17" t="s">
        <v>540</v>
      </c>
      <c r="B201" s="17" t="s">
        <v>3019</v>
      </c>
      <c r="C201" s="17" t="s">
        <v>541</v>
      </c>
      <c r="D201" s="17" t="s">
        <v>69</v>
      </c>
      <c r="E201" s="17" t="s">
        <v>41</v>
      </c>
      <c r="F201" s="18">
        <v>35</v>
      </c>
      <c r="G201" s="35">
        <v>45323</v>
      </c>
      <c r="H201" s="17" t="s">
        <v>25</v>
      </c>
      <c r="I201" s="17" t="s">
        <v>26</v>
      </c>
      <c r="J201" s="33">
        <v>0.99</v>
      </c>
      <c r="K201" s="17">
        <v>0.75</v>
      </c>
      <c r="L201" s="17" t="s">
        <v>27</v>
      </c>
      <c r="M201" s="18">
        <v>5</v>
      </c>
      <c r="N201" s="2" t="s">
        <v>5305</v>
      </c>
      <c r="O201" s="44">
        <v>2</v>
      </c>
      <c r="P201" s="44" t="s">
        <v>5127</v>
      </c>
      <c r="Q201" s="44">
        <f t="shared" si="10"/>
        <v>99.75</v>
      </c>
      <c r="R201" s="45" t="str">
        <f t="shared" si="11"/>
        <v>High</v>
      </c>
      <c r="S201" s="45" t="str">
        <f t="shared" si="12"/>
        <v>High Performer</v>
      </c>
    </row>
    <row r="202" spans="1:19" ht="21.6" customHeight="1" x14ac:dyDescent="0.25">
      <c r="A202" s="17" t="s">
        <v>542</v>
      </c>
      <c r="B202" s="17" t="s">
        <v>3020</v>
      </c>
      <c r="C202" s="17" t="s">
        <v>543</v>
      </c>
      <c r="D202" s="17" t="s">
        <v>16</v>
      </c>
      <c r="E202" s="17" t="s">
        <v>64</v>
      </c>
      <c r="F202" s="18">
        <v>32</v>
      </c>
      <c r="G202" s="35" t="s">
        <v>544</v>
      </c>
      <c r="H202" s="17" t="s">
        <v>111</v>
      </c>
      <c r="I202" s="17" t="s">
        <v>98</v>
      </c>
      <c r="J202" s="33">
        <v>0.11</v>
      </c>
      <c r="K202" s="17">
        <v>2</v>
      </c>
      <c r="L202" s="17" t="s">
        <v>27</v>
      </c>
      <c r="M202" s="18">
        <v>4</v>
      </c>
      <c r="N202" s="2" t="s">
        <v>544</v>
      </c>
      <c r="O202" s="44">
        <v>1</v>
      </c>
      <c r="P202" s="44" t="s">
        <v>5127</v>
      </c>
      <c r="Q202" s="44">
        <f t="shared" si="10"/>
        <v>13</v>
      </c>
      <c r="R202" s="45" t="str">
        <f t="shared" si="11"/>
        <v>Medium</v>
      </c>
      <c r="S202" s="45" t="str">
        <f t="shared" si="12"/>
        <v>High Performer</v>
      </c>
    </row>
    <row r="203" spans="1:19" ht="21.6" customHeight="1" x14ac:dyDescent="0.25">
      <c r="A203" s="17" t="s">
        <v>545</v>
      </c>
      <c r="B203" s="17" t="s">
        <v>3021</v>
      </c>
      <c r="C203" s="17" t="s">
        <v>546</v>
      </c>
      <c r="D203" s="17" t="s">
        <v>16</v>
      </c>
      <c r="E203" s="17" t="s">
        <v>23</v>
      </c>
      <c r="F203" s="18">
        <v>32</v>
      </c>
      <c r="G203" s="35">
        <v>45209</v>
      </c>
      <c r="H203" s="17" t="s">
        <v>25</v>
      </c>
      <c r="I203" s="17" t="s">
        <v>26</v>
      </c>
      <c r="J203" s="33">
        <v>0.01</v>
      </c>
      <c r="K203" s="17">
        <v>1.5</v>
      </c>
      <c r="L203" s="17" t="s">
        <v>27</v>
      </c>
      <c r="M203" s="18">
        <v>2</v>
      </c>
      <c r="N203" s="2" t="s">
        <v>5306</v>
      </c>
      <c r="O203" s="44">
        <v>7</v>
      </c>
      <c r="P203" s="44" t="s">
        <v>5127</v>
      </c>
      <c r="Q203" s="44">
        <f t="shared" si="10"/>
        <v>2.5</v>
      </c>
      <c r="R203" s="45" t="str">
        <f t="shared" si="11"/>
        <v>Low</v>
      </c>
      <c r="S203" s="45" t="str">
        <f t="shared" si="12"/>
        <v>Low Performer</v>
      </c>
    </row>
    <row r="204" spans="1:19" ht="21.6" customHeight="1" x14ac:dyDescent="0.25">
      <c r="A204" s="17" t="s">
        <v>547</v>
      </c>
      <c r="B204" s="17" t="s">
        <v>3022</v>
      </c>
      <c r="C204" s="17" t="s">
        <v>548</v>
      </c>
      <c r="D204" s="17" t="s">
        <v>69</v>
      </c>
      <c r="E204" s="17" t="s">
        <v>23</v>
      </c>
      <c r="F204" s="18">
        <v>32</v>
      </c>
      <c r="G204" s="35" t="s">
        <v>549</v>
      </c>
      <c r="H204" s="17" t="s">
        <v>42</v>
      </c>
      <c r="I204" s="17" t="s">
        <v>32</v>
      </c>
      <c r="J204" s="33">
        <v>0.86</v>
      </c>
      <c r="K204" s="17">
        <v>0.75</v>
      </c>
      <c r="L204" s="17" t="s">
        <v>33</v>
      </c>
      <c r="M204" s="18">
        <v>5</v>
      </c>
      <c r="N204" s="2" t="s">
        <v>5307</v>
      </c>
      <c r="O204" s="44">
        <v>5</v>
      </c>
      <c r="P204" s="44" t="s">
        <v>5127</v>
      </c>
      <c r="Q204" s="44">
        <f t="shared" si="10"/>
        <v>86.75</v>
      </c>
      <c r="R204" s="45" t="str">
        <f t="shared" si="11"/>
        <v>High</v>
      </c>
      <c r="S204" s="45" t="str">
        <f t="shared" si="12"/>
        <v>Low Performer</v>
      </c>
    </row>
    <row r="205" spans="1:19" ht="21.6" customHeight="1" x14ac:dyDescent="0.25">
      <c r="A205" s="17" t="s">
        <v>550</v>
      </c>
      <c r="B205" s="17" t="s">
        <v>3023</v>
      </c>
      <c r="C205" s="17" t="s">
        <v>551</v>
      </c>
      <c r="D205" s="17" t="s">
        <v>69</v>
      </c>
      <c r="E205" s="17" t="s">
        <v>56</v>
      </c>
      <c r="F205" s="18">
        <v>32</v>
      </c>
      <c r="G205" s="35" t="s">
        <v>552</v>
      </c>
      <c r="H205" s="17" t="s">
        <v>156</v>
      </c>
      <c r="I205" s="17" t="s">
        <v>98</v>
      </c>
      <c r="J205" s="33">
        <v>0.86</v>
      </c>
      <c r="K205" s="17">
        <v>1.5</v>
      </c>
      <c r="L205" s="17" t="s">
        <v>27</v>
      </c>
      <c r="M205" s="18">
        <v>4</v>
      </c>
      <c r="N205" s="2" t="s">
        <v>5308</v>
      </c>
      <c r="O205" s="44">
        <v>6</v>
      </c>
      <c r="P205" s="44" t="s">
        <v>5127</v>
      </c>
      <c r="Q205" s="44">
        <f t="shared" si="10"/>
        <v>87.5</v>
      </c>
      <c r="R205" s="45" t="str">
        <f t="shared" si="11"/>
        <v>High</v>
      </c>
      <c r="S205" s="45" t="str">
        <f t="shared" si="12"/>
        <v>High Performer</v>
      </c>
    </row>
    <row r="206" spans="1:19" ht="21.6" customHeight="1" x14ac:dyDescent="0.25">
      <c r="A206" s="17" t="s">
        <v>553</v>
      </c>
      <c r="B206" s="17" t="s">
        <v>3024</v>
      </c>
      <c r="C206" s="17" t="s">
        <v>554</v>
      </c>
      <c r="D206" s="17" t="s">
        <v>69</v>
      </c>
      <c r="E206" s="17" t="s">
        <v>56</v>
      </c>
      <c r="F206" s="18">
        <v>32</v>
      </c>
      <c r="G206" s="35" t="s">
        <v>344</v>
      </c>
      <c r="H206" s="17" t="s">
        <v>79</v>
      </c>
      <c r="I206" s="17" t="s">
        <v>47</v>
      </c>
      <c r="J206" s="33">
        <v>0.47</v>
      </c>
      <c r="K206" s="17">
        <v>1</v>
      </c>
      <c r="L206" s="17" t="s">
        <v>33</v>
      </c>
      <c r="M206" s="18">
        <v>4</v>
      </c>
      <c r="N206" s="2" t="s">
        <v>5309</v>
      </c>
      <c r="O206" s="44">
        <v>5</v>
      </c>
      <c r="P206" s="44" t="s">
        <v>5127</v>
      </c>
      <c r="Q206" s="44">
        <f t="shared" si="10"/>
        <v>48</v>
      </c>
      <c r="R206" s="45" t="str">
        <f t="shared" si="11"/>
        <v>High</v>
      </c>
      <c r="S206" s="45" t="str">
        <f t="shared" si="12"/>
        <v>Low Performer</v>
      </c>
    </row>
    <row r="207" spans="1:19" ht="21.6" customHeight="1" x14ac:dyDescent="0.25">
      <c r="A207" s="17" t="s">
        <v>555</v>
      </c>
      <c r="B207" s="17" t="s">
        <v>3025</v>
      </c>
      <c r="C207" s="17" t="s">
        <v>556</v>
      </c>
      <c r="D207" s="17" t="s">
        <v>16</v>
      </c>
      <c r="E207" s="17" t="s">
        <v>23</v>
      </c>
      <c r="F207" s="18">
        <v>36</v>
      </c>
      <c r="G207" s="35">
        <v>44961</v>
      </c>
      <c r="H207" s="17" t="s">
        <v>31</v>
      </c>
      <c r="I207" s="17" t="s">
        <v>32</v>
      </c>
      <c r="J207" s="33">
        <v>0.27</v>
      </c>
      <c r="K207" s="17">
        <v>1.5</v>
      </c>
      <c r="L207" s="17" t="s">
        <v>33</v>
      </c>
      <c r="M207" s="18">
        <v>4</v>
      </c>
      <c r="N207" s="2" t="s">
        <v>5310</v>
      </c>
      <c r="O207" s="44">
        <v>7</v>
      </c>
      <c r="P207" s="44" t="s">
        <v>5127</v>
      </c>
      <c r="Q207" s="44">
        <f t="shared" si="10"/>
        <v>28.5</v>
      </c>
      <c r="R207" s="45" t="str">
        <f t="shared" si="11"/>
        <v>High</v>
      </c>
      <c r="S207" s="45" t="str">
        <f t="shared" si="12"/>
        <v>Low Performer</v>
      </c>
    </row>
    <row r="208" spans="1:19" ht="21.6" customHeight="1" x14ac:dyDescent="0.25">
      <c r="A208" s="17" t="s">
        <v>557</v>
      </c>
      <c r="B208" s="17" t="s">
        <v>3026</v>
      </c>
      <c r="C208" s="17" t="s">
        <v>558</v>
      </c>
      <c r="D208" s="17" t="s">
        <v>69</v>
      </c>
      <c r="E208" s="17" t="s">
        <v>41</v>
      </c>
      <c r="F208" s="18">
        <v>32</v>
      </c>
      <c r="G208" s="35">
        <v>45751</v>
      </c>
      <c r="H208" s="17" t="s">
        <v>57</v>
      </c>
      <c r="I208" s="17" t="s">
        <v>32</v>
      </c>
      <c r="J208" s="33">
        <v>0.01</v>
      </c>
      <c r="K208" s="17">
        <v>1.5</v>
      </c>
      <c r="L208" s="17" t="s">
        <v>33</v>
      </c>
      <c r="M208" s="18">
        <v>5</v>
      </c>
      <c r="N208" s="37">
        <v>45751</v>
      </c>
      <c r="O208" s="44">
        <v>1</v>
      </c>
      <c r="P208" s="44" t="s">
        <v>5127</v>
      </c>
      <c r="Q208" s="44">
        <f t="shared" si="10"/>
        <v>2.5</v>
      </c>
      <c r="R208" s="45" t="str">
        <f t="shared" si="11"/>
        <v>Low</v>
      </c>
      <c r="S208" s="45" t="str">
        <f t="shared" si="12"/>
        <v>Low Performer</v>
      </c>
    </row>
    <row r="209" spans="1:19" ht="21.6" customHeight="1" x14ac:dyDescent="0.25">
      <c r="A209" s="17" t="s">
        <v>559</v>
      </c>
      <c r="B209" s="17" t="s">
        <v>3027</v>
      </c>
      <c r="C209" s="17" t="s">
        <v>560</v>
      </c>
      <c r="D209" s="17" t="s">
        <v>16</v>
      </c>
      <c r="E209" s="17" t="s">
        <v>41</v>
      </c>
      <c r="F209" s="18">
        <v>32</v>
      </c>
      <c r="G209" s="35">
        <v>45389</v>
      </c>
      <c r="H209" s="17" t="s">
        <v>97</v>
      </c>
      <c r="I209" s="17" t="s">
        <v>98</v>
      </c>
      <c r="J209" s="33">
        <v>0.35</v>
      </c>
      <c r="K209" s="17">
        <v>1</v>
      </c>
      <c r="L209" s="17" t="s">
        <v>33</v>
      </c>
      <c r="M209" s="18">
        <v>1</v>
      </c>
      <c r="N209" s="2" t="s">
        <v>5311</v>
      </c>
      <c r="O209" s="44">
        <v>3</v>
      </c>
      <c r="P209" s="44" t="s">
        <v>5127</v>
      </c>
      <c r="Q209" s="44">
        <f t="shared" si="10"/>
        <v>36</v>
      </c>
      <c r="R209" s="45" t="str">
        <f t="shared" si="11"/>
        <v>High</v>
      </c>
      <c r="S209" s="45" t="str">
        <f t="shared" si="12"/>
        <v>Low Performer</v>
      </c>
    </row>
    <row r="210" spans="1:19" ht="21.6" customHeight="1" x14ac:dyDescent="0.25">
      <c r="A210" s="17" t="s">
        <v>561</v>
      </c>
      <c r="B210" s="17" t="s">
        <v>3028</v>
      </c>
      <c r="C210" s="17" t="s">
        <v>562</v>
      </c>
      <c r="D210" s="17" t="s">
        <v>16</v>
      </c>
      <c r="E210" s="17" t="s">
        <v>23</v>
      </c>
      <c r="F210" s="18">
        <v>32</v>
      </c>
      <c r="G210" s="35" t="s">
        <v>563</v>
      </c>
      <c r="H210" s="17" t="s">
        <v>111</v>
      </c>
      <c r="I210" s="17" t="s">
        <v>98</v>
      </c>
      <c r="J210" s="33">
        <v>0.27</v>
      </c>
      <c r="K210" s="17">
        <v>1</v>
      </c>
      <c r="L210" s="17" t="s">
        <v>27</v>
      </c>
      <c r="M210" s="18">
        <v>4</v>
      </c>
      <c r="N210" s="2" t="s">
        <v>5312</v>
      </c>
      <c r="O210" s="44">
        <v>2</v>
      </c>
      <c r="P210" s="44" t="s">
        <v>5127</v>
      </c>
      <c r="Q210" s="44">
        <f t="shared" si="10"/>
        <v>28</v>
      </c>
      <c r="R210" s="45" t="str">
        <f t="shared" si="11"/>
        <v>High</v>
      </c>
      <c r="S210" s="45" t="str">
        <f t="shared" si="12"/>
        <v>High Performer</v>
      </c>
    </row>
    <row r="211" spans="1:19" ht="21.6" customHeight="1" x14ac:dyDescent="0.25">
      <c r="A211" s="17" t="s">
        <v>564</v>
      </c>
      <c r="B211" s="17" t="s">
        <v>3029</v>
      </c>
      <c r="C211" s="17" t="s">
        <v>565</v>
      </c>
      <c r="D211" s="17" t="s">
        <v>16</v>
      </c>
      <c r="E211" s="17" t="s">
        <v>23</v>
      </c>
      <c r="F211" s="18">
        <v>27</v>
      </c>
      <c r="G211" s="35" t="s">
        <v>566</v>
      </c>
      <c r="H211" s="17" t="s">
        <v>79</v>
      </c>
      <c r="I211" s="17" t="s">
        <v>47</v>
      </c>
      <c r="J211" s="33">
        <v>0.49</v>
      </c>
      <c r="K211" s="17">
        <v>2</v>
      </c>
      <c r="L211" s="17" t="s">
        <v>33</v>
      </c>
      <c r="M211" s="18">
        <v>1</v>
      </c>
      <c r="N211" s="2" t="s">
        <v>5313</v>
      </c>
      <c r="O211" s="44">
        <v>3</v>
      </c>
      <c r="P211" s="44" t="s">
        <v>5128</v>
      </c>
      <c r="Q211" s="44">
        <f t="shared" si="10"/>
        <v>51</v>
      </c>
      <c r="R211" s="45" t="str">
        <f t="shared" si="11"/>
        <v>High</v>
      </c>
      <c r="S211" s="45" t="str">
        <f t="shared" si="12"/>
        <v>Low Performer</v>
      </c>
    </row>
    <row r="212" spans="1:19" ht="21.6" customHeight="1" x14ac:dyDescent="0.25">
      <c r="A212" s="17" t="s">
        <v>567</v>
      </c>
      <c r="B212" s="17" t="s">
        <v>3030</v>
      </c>
      <c r="C212" s="17" t="s">
        <v>568</v>
      </c>
      <c r="D212" s="17" t="s">
        <v>69</v>
      </c>
      <c r="E212" s="17" t="s">
        <v>56</v>
      </c>
      <c r="F212" s="18">
        <v>32</v>
      </c>
      <c r="G212" s="35" t="s">
        <v>569</v>
      </c>
      <c r="H212" s="17" t="s">
        <v>156</v>
      </c>
      <c r="I212" s="17" t="s">
        <v>98</v>
      </c>
      <c r="J212" s="33">
        <v>0.56000000000000005</v>
      </c>
      <c r="K212" s="17">
        <v>0.75</v>
      </c>
      <c r="L212" s="17" t="s">
        <v>33</v>
      </c>
      <c r="M212" s="18">
        <v>3</v>
      </c>
      <c r="N212" s="2" t="s">
        <v>569</v>
      </c>
      <c r="O212" s="44">
        <v>1</v>
      </c>
      <c r="P212" s="44" t="s">
        <v>5127</v>
      </c>
      <c r="Q212" s="44">
        <f t="shared" si="10"/>
        <v>56.750000000000007</v>
      </c>
      <c r="R212" s="45" t="str">
        <f t="shared" si="11"/>
        <v>High</v>
      </c>
      <c r="S212" s="45" t="str">
        <f t="shared" si="12"/>
        <v>Low Performer</v>
      </c>
    </row>
    <row r="213" spans="1:19" ht="21.6" customHeight="1" x14ac:dyDescent="0.25">
      <c r="A213" s="17" t="s">
        <v>570</v>
      </c>
      <c r="B213" s="17" t="s">
        <v>3031</v>
      </c>
      <c r="C213" s="17" t="s">
        <v>571</v>
      </c>
      <c r="D213" s="17" t="s">
        <v>69</v>
      </c>
      <c r="E213" s="17" t="s">
        <v>64</v>
      </c>
      <c r="F213" s="18">
        <v>32</v>
      </c>
      <c r="G213" s="35" t="s">
        <v>572</v>
      </c>
      <c r="H213" s="17" t="s">
        <v>18</v>
      </c>
      <c r="I213" s="17" t="s">
        <v>19</v>
      </c>
      <c r="J213" s="33">
        <v>0.49</v>
      </c>
      <c r="K213" s="17">
        <v>1.5</v>
      </c>
      <c r="L213" s="17" t="s">
        <v>27</v>
      </c>
      <c r="M213" s="18">
        <v>3</v>
      </c>
      <c r="N213" s="2" t="s">
        <v>5314</v>
      </c>
      <c r="O213" s="44">
        <v>3</v>
      </c>
      <c r="P213" s="44" t="s">
        <v>5127</v>
      </c>
      <c r="Q213" s="44">
        <f t="shared" si="10"/>
        <v>50.5</v>
      </c>
      <c r="R213" s="45" t="str">
        <f t="shared" si="11"/>
        <v>High</v>
      </c>
      <c r="S213" s="45" t="str">
        <f t="shared" si="12"/>
        <v>Low Performer</v>
      </c>
    </row>
    <row r="214" spans="1:19" ht="21.6" customHeight="1" x14ac:dyDescent="0.25">
      <c r="A214" s="17" t="s">
        <v>573</v>
      </c>
      <c r="B214" s="17" t="s">
        <v>3032</v>
      </c>
      <c r="C214" s="17" t="s">
        <v>574</v>
      </c>
      <c r="D214" s="17" t="s">
        <v>16</v>
      </c>
      <c r="E214" s="17" t="s">
        <v>56</v>
      </c>
      <c r="F214" s="18">
        <v>32</v>
      </c>
      <c r="G214" s="35">
        <v>45481</v>
      </c>
      <c r="H214" s="17" t="s">
        <v>25</v>
      </c>
      <c r="I214" s="17" t="s">
        <v>26</v>
      </c>
      <c r="J214" s="33">
        <v>0.84</v>
      </c>
      <c r="K214" s="17">
        <v>1</v>
      </c>
      <c r="L214" s="17" t="s">
        <v>33</v>
      </c>
      <c r="M214" s="18">
        <v>3</v>
      </c>
      <c r="N214" s="2" t="s">
        <v>5315</v>
      </c>
      <c r="O214" s="44">
        <v>5</v>
      </c>
      <c r="P214" s="44" t="s">
        <v>5127</v>
      </c>
      <c r="Q214" s="44">
        <f t="shared" si="10"/>
        <v>85</v>
      </c>
      <c r="R214" s="45" t="str">
        <f t="shared" si="11"/>
        <v>High</v>
      </c>
      <c r="S214" s="45" t="str">
        <f t="shared" si="12"/>
        <v>Low Performer</v>
      </c>
    </row>
    <row r="215" spans="1:19" ht="21.6" customHeight="1" x14ac:dyDescent="0.25">
      <c r="A215" s="17" t="s">
        <v>575</v>
      </c>
      <c r="B215" s="17" t="s">
        <v>3033</v>
      </c>
      <c r="C215" s="17" t="s">
        <v>576</v>
      </c>
      <c r="D215" s="17" t="s">
        <v>16</v>
      </c>
      <c r="E215" s="17" t="s">
        <v>23</v>
      </c>
      <c r="F215" s="18">
        <v>32</v>
      </c>
      <c r="G215" s="35" t="s">
        <v>563</v>
      </c>
      <c r="H215" s="17" t="s">
        <v>46</v>
      </c>
      <c r="I215" s="17" t="s">
        <v>47</v>
      </c>
      <c r="J215" s="33">
        <v>0.76</v>
      </c>
      <c r="K215" s="17">
        <v>1.5</v>
      </c>
      <c r="L215" s="17" t="s">
        <v>27</v>
      </c>
      <c r="M215" s="18">
        <v>1</v>
      </c>
      <c r="N215" s="2" t="s">
        <v>5312</v>
      </c>
      <c r="O215" s="44">
        <v>2</v>
      </c>
      <c r="P215" s="44" t="s">
        <v>5127</v>
      </c>
      <c r="Q215" s="44">
        <f t="shared" si="10"/>
        <v>77.5</v>
      </c>
      <c r="R215" s="45" t="str">
        <f t="shared" si="11"/>
        <v>High</v>
      </c>
      <c r="S215" s="45" t="str">
        <f t="shared" si="12"/>
        <v>Low Performer</v>
      </c>
    </row>
    <row r="216" spans="1:19" ht="21.6" customHeight="1" x14ac:dyDescent="0.25">
      <c r="A216" s="17" t="s">
        <v>577</v>
      </c>
      <c r="B216" s="17" t="s">
        <v>3034</v>
      </c>
      <c r="C216" s="17" t="s">
        <v>578</v>
      </c>
      <c r="D216" s="17" t="s">
        <v>69</v>
      </c>
      <c r="E216" s="17" t="s">
        <v>64</v>
      </c>
      <c r="F216" s="18">
        <v>19</v>
      </c>
      <c r="G216" s="35" t="s">
        <v>579</v>
      </c>
      <c r="H216" s="17" t="s">
        <v>46</v>
      </c>
      <c r="I216" s="17" t="s">
        <v>47</v>
      </c>
      <c r="J216" s="33">
        <v>0.98</v>
      </c>
      <c r="K216" s="17">
        <v>2</v>
      </c>
      <c r="L216" s="17" t="s">
        <v>33</v>
      </c>
      <c r="M216" s="18">
        <v>1</v>
      </c>
      <c r="N216" s="2" t="s">
        <v>5316</v>
      </c>
      <c r="O216" s="44">
        <v>3</v>
      </c>
      <c r="P216" s="44" t="s">
        <v>5125</v>
      </c>
      <c r="Q216" s="44">
        <f t="shared" si="10"/>
        <v>100</v>
      </c>
      <c r="R216" s="45" t="str">
        <f t="shared" si="11"/>
        <v>High</v>
      </c>
      <c r="S216" s="45" t="str">
        <f t="shared" si="12"/>
        <v>Low Performer</v>
      </c>
    </row>
    <row r="217" spans="1:19" ht="21.6" customHeight="1" x14ac:dyDescent="0.25">
      <c r="A217" s="17" t="s">
        <v>580</v>
      </c>
      <c r="B217" s="17" t="s">
        <v>3035</v>
      </c>
      <c r="C217" s="17" t="s">
        <v>581</v>
      </c>
      <c r="D217" s="17" t="s">
        <v>69</v>
      </c>
      <c r="E217" s="17" t="s">
        <v>56</v>
      </c>
      <c r="F217" s="18">
        <v>27</v>
      </c>
      <c r="G217" s="35">
        <v>45635</v>
      </c>
      <c r="H217" s="17" t="s">
        <v>53</v>
      </c>
      <c r="I217" s="17" t="s">
        <v>26</v>
      </c>
      <c r="J217" s="33">
        <v>0.1</v>
      </c>
      <c r="K217" s="17">
        <v>2</v>
      </c>
      <c r="L217" s="17" t="s">
        <v>33</v>
      </c>
      <c r="M217" s="18">
        <f>M216</f>
        <v>1</v>
      </c>
      <c r="N217" s="2" t="s">
        <v>5317</v>
      </c>
      <c r="O217" s="44">
        <v>7</v>
      </c>
      <c r="P217" s="44" t="s">
        <v>5128</v>
      </c>
      <c r="Q217" s="44">
        <f t="shared" si="10"/>
        <v>12</v>
      </c>
      <c r="R217" s="45" t="str">
        <f t="shared" si="11"/>
        <v>Medium</v>
      </c>
      <c r="S217" s="45" t="str">
        <f t="shared" si="12"/>
        <v>Low Performer</v>
      </c>
    </row>
    <row r="218" spans="1:19" ht="21.6" customHeight="1" x14ac:dyDescent="0.25">
      <c r="A218" s="17" t="s">
        <v>582</v>
      </c>
      <c r="B218" s="17" t="s">
        <v>3036</v>
      </c>
      <c r="C218" s="17" t="s">
        <v>583</v>
      </c>
      <c r="D218" s="17" t="s">
        <v>69</v>
      </c>
      <c r="E218" s="17" t="s">
        <v>56</v>
      </c>
      <c r="F218" s="18">
        <v>41</v>
      </c>
      <c r="G218" s="35" t="s">
        <v>584</v>
      </c>
      <c r="H218" s="17" t="s">
        <v>97</v>
      </c>
      <c r="I218" s="17" t="s">
        <v>98</v>
      </c>
      <c r="J218" s="33">
        <v>0.97</v>
      </c>
      <c r="K218" s="17">
        <v>2</v>
      </c>
      <c r="L218" s="17" t="s">
        <v>27</v>
      </c>
      <c r="M218" s="18">
        <v>5</v>
      </c>
      <c r="N218" s="2" t="s">
        <v>5318</v>
      </c>
      <c r="O218" s="44">
        <v>6</v>
      </c>
      <c r="P218" s="44" t="s">
        <v>5126</v>
      </c>
      <c r="Q218" s="44">
        <f t="shared" si="10"/>
        <v>99</v>
      </c>
      <c r="R218" s="45" t="str">
        <f t="shared" si="11"/>
        <v>High</v>
      </c>
      <c r="S218" s="45" t="str">
        <f t="shared" si="12"/>
        <v>High Performer</v>
      </c>
    </row>
    <row r="219" spans="1:19" ht="21.6" customHeight="1" x14ac:dyDescent="0.25">
      <c r="A219" s="17" t="s">
        <v>585</v>
      </c>
      <c r="B219" s="17" t="s">
        <v>3037</v>
      </c>
      <c r="C219" s="17" t="s">
        <v>586</v>
      </c>
      <c r="D219" s="17" t="s">
        <v>16</v>
      </c>
      <c r="E219" s="17" t="s">
        <v>23</v>
      </c>
      <c r="F219" s="18">
        <v>40</v>
      </c>
      <c r="G219" s="35">
        <v>45485</v>
      </c>
      <c r="H219" s="17" t="s">
        <v>104</v>
      </c>
      <c r="I219" s="17" t="s">
        <v>47</v>
      </c>
      <c r="J219" s="33">
        <v>0.39</v>
      </c>
      <c r="K219" s="17">
        <v>0.75</v>
      </c>
      <c r="L219" s="17" t="s">
        <v>33</v>
      </c>
      <c r="M219" s="18">
        <f>M218</f>
        <v>5</v>
      </c>
      <c r="N219" s="2" t="s">
        <v>5319</v>
      </c>
      <c r="O219" s="44">
        <v>8</v>
      </c>
      <c r="P219" s="44" t="s">
        <v>5127</v>
      </c>
      <c r="Q219" s="44">
        <f t="shared" si="10"/>
        <v>39.75</v>
      </c>
      <c r="R219" s="45" t="str">
        <f t="shared" si="11"/>
        <v>High</v>
      </c>
      <c r="S219" s="45" t="str">
        <f t="shared" si="12"/>
        <v>Low Performer</v>
      </c>
    </row>
    <row r="220" spans="1:19" ht="21.6" customHeight="1" x14ac:dyDescent="0.25">
      <c r="A220" s="17" t="s">
        <v>587</v>
      </c>
      <c r="B220" s="17" t="s">
        <v>3038</v>
      </c>
      <c r="C220" s="17" t="s">
        <v>588</v>
      </c>
      <c r="D220" s="17" t="s">
        <v>16</v>
      </c>
      <c r="E220" s="17" t="s">
        <v>23</v>
      </c>
      <c r="F220" s="18">
        <v>32</v>
      </c>
      <c r="G220" s="35">
        <v>44838</v>
      </c>
      <c r="H220" s="17" t="s">
        <v>46</v>
      </c>
      <c r="I220" s="17" t="s">
        <v>47</v>
      </c>
      <c r="J220" s="33">
        <v>0.95</v>
      </c>
      <c r="K220" s="17">
        <v>1.5</v>
      </c>
      <c r="L220" s="17" t="s">
        <v>27</v>
      </c>
      <c r="M220" s="18">
        <v>5</v>
      </c>
      <c r="N220" s="2" t="s">
        <v>5320</v>
      </c>
      <c r="O220" s="44">
        <v>5</v>
      </c>
      <c r="P220" s="44" t="s">
        <v>5127</v>
      </c>
      <c r="Q220" s="44">
        <f t="shared" si="10"/>
        <v>96.5</v>
      </c>
      <c r="R220" s="45" t="str">
        <f t="shared" si="11"/>
        <v>High</v>
      </c>
      <c r="S220" s="45" t="str">
        <f t="shared" si="12"/>
        <v>High Performer</v>
      </c>
    </row>
    <row r="221" spans="1:19" ht="21.6" customHeight="1" x14ac:dyDescent="0.25">
      <c r="A221" s="17" t="s">
        <v>589</v>
      </c>
      <c r="B221" s="17" t="s">
        <v>3039</v>
      </c>
      <c r="C221" s="17" t="s">
        <v>590</v>
      </c>
      <c r="D221" s="17" t="s">
        <v>16</v>
      </c>
      <c r="E221" s="17" t="s">
        <v>41</v>
      </c>
      <c r="F221" s="18">
        <v>26</v>
      </c>
      <c r="G221" s="35">
        <v>44960</v>
      </c>
      <c r="H221" s="17" t="s">
        <v>57</v>
      </c>
      <c r="I221" s="17" t="s">
        <v>32</v>
      </c>
      <c r="J221" s="33">
        <v>0.46</v>
      </c>
      <c r="K221" s="17">
        <v>2</v>
      </c>
      <c r="L221" s="17" t="s">
        <v>33</v>
      </c>
      <c r="M221" s="18">
        <v>1</v>
      </c>
      <c r="N221" s="2" t="s">
        <v>5321</v>
      </c>
      <c r="O221" s="44">
        <v>2</v>
      </c>
      <c r="P221" s="44" t="s">
        <v>5128</v>
      </c>
      <c r="Q221" s="44">
        <f t="shared" si="10"/>
        <v>48</v>
      </c>
      <c r="R221" s="45" t="str">
        <f t="shared" si="11"/>
        <v>High</v>
      </c>
      <c r="S221" s="45" t="str">
        <f t="shared" si="12"/>
        <v>Low Performer</v>
      </c>
    </row>
    <row r="222" spans="1:19" ht="21.6" customHeight="1" x14ac:dyDescent="0.25">
      <c r="A222" s="17" t="s">
        <v>591</v>
      </c>
      <c r="B222" s="17" t="s">
        <v>3040</v>
      </c>
      <c r="C222" s="17" t="s">
        <v>592</v>
      </c>
      <c r="D222" s="17" t="s">
        <v>69</v>
      </c>
      <c r="E222" s="17" t="s">
        <v>41</v>
      </c>
      <c r="F222" s="18">
        <v>45</v>
      </c>
      <c r="G222" s="35">
        <v>45394</v>
      </c>
      <c r="H222" s="17" t="s">
        <v>18</v>
      </c>
      <c r="I222" s="17" t="s">
        <v>19</v>
      </c>
      <c r="J222" s="33">
        <v>0.01</v>
      </c>
      <c r="K222" s="17">
        <v>1.5</v>
      </c>
      <c r="L222" s="17" t="s">
        <v>33</v>
      </c>
      <c r="M222" s="18">
        <v>2</v>
      </c>
      <c r="N222" s="37">
        <v>45394</v>
      </c>
      <c r="O222" s="44">
        <v>1</v>
      </c>
      <c r="P222" s="44" t="s">
        <v>5126</v>
      </c>
      <c r="Q222" s="44">
        <f t="shared" si="10"/>
        <v>2.5</v>
      </c>
      <c r="R222" s="45" t="str">
        <f t="shared" si="11"/>
        <v>Low</v>
      </c>
      <c r="S222" s="45" t="str">
        <f t="shared" si="12"/>
        <v>Low Performer</v>
      </c>
    </row>
    <row r="223" spans="1:19" ht="21.6" customHeight="1" x14ac:dyDescent="0.25">
      <c r="A223" s="17" t="s">
        <v>593</v>
      </c>
      <c r="B223" s="17" t="s">
        <v>3041</v>
      </c>
      <c r="C223" s="17" t="s">
        <v>594</v>
      </c>
      <c r="D223" s="17" t="s">
        <v>16</v>
      </c>
      <c r="E223" s="17" t="s">
        <v>56</v>
      </c>
      <c r="F223" s="18">
        <v>32</v>
      </c>
      <c r="G223" s="35">
        <v>45083</v>
      </c>
      <c r="H223" s="17" t="s">
        <v>104</v>
      </c>
      <c r="I223" s="17" t="s">
        <v>47</v>
      </c>
      <c r="J223" s="33">
        <v>0.92</v>
      </c>
      <c r="K223" s="17">
        <v>1.5</v>
      </c>
      <c r="L223" s="17" t="s">
        <v>33</v>
      </c>
      <c r="M223" s="18">
        <v>3</v>
      </c>
      <c r="N223" s="2" t="s">
        <v>5322</v>
      </c>
      <c r="O223" s="44">
        <v>6</v>
      </c>
      <c r="P223" s="44" t="s">
        <v>5127</v>
      </c>
      <c r="Q223" s="44">
        <f t="shared" si="10"/>
        <v>93.5</v>
      </c>
      <c r="R223" s="45" t="str">
        <f t="shared" si="11"/>
        <v>High</v>
      </c>
      <c r="S223" s="45" t="str">
        <f t="shared" si="12"/>
        <v>Low Performer</v>
      </c>
    </row>
    <row r="224" spans="1:19" ht="21.6" customHeight="1" x14ac:dyDescent="0.25">
      <c r="A224" s="17" t="s">
        <v>595</v>
      </c>
      <c r="B224" s="17" t="s">
        <v>3042</v>
      </c>
      <c r="C224" s="17" t="s">
        <v>596</v>
      </c>
      <c r="D224" s="17" t="s">
        <v>16</v>
      </c>
      <c r="E224" s="17" t="s">
        <v>56</v>
      </c>
      <c r="F224" s="18">
        <v>32</v>
      </c>
      <c r="G224" s="35">
        <v>44777</v>
      </c>
      <c r="H224" s="17" t="s">
        <v>97</v>
      </c>
      <c r="I224" s="17" t="s">
        <v>98</v>
      </c>
      <c r="J224" s="33">
        <v>0.59</v>
      </c>
      <c r="K224" s="17">
        <v>2</v>
      </c>
      <c r="L224" s="17" t="s">
        <v>33</v>
      </c>
      <c r="M224" s="18">
        <v>5</v>
      </c>
      <c r="N224" s="37">
        <v>44777</v>
      </c>
      <c r="O224" s="44">
        <v>1</v>
      </c>
      <c r="P224" s="44" t="s">
        <v>5127</v>
      </c>
      <c r="Q224" s="44">
        <f t="shared" si="10"/>
        <v>61</v>
      </c>
      <c r="R224" s="45" t="str">
        <f t="shared" si="11"/>
        <v>High</v>
      </c>
      <c r="S224" s="45" t="str">
        <f t="shared" si="12"/>
        <v>Low Performer</v>
      </c>
    </row>
    <row r="225" spans="1:19" ht="21.6" customHeight="1" x14ac:dyDescent="0.25">
      <c r="A225" s="17" t="s">
        <v>597</v>
      </c>
      <c r="B225" s="17" t="s">
        <v>3043</v>
      </c>
      <c r="C225" s="17" t="s">
        <v>598</v>
      </c>
      <c r="D225" s="17" t="s">
        <v>16</v>
      </c>
      <c r="E225" s="17" t="s">
        <v>23</v>
      </c>
      <c r="F225" s="18">
        <v>42</v>
      </c>
      <c r="G225" s="35" t="s">
        <v>599</v>
      </c>
      <c r="H225" s="17" t="s">
        <v>57</v>
      </c>
      <c r="I225" s="17" t="s">
        <v>32</v>
      </c>
      <c r="J225" s="33">
        <v>0.59</v>
      </c>
      <c r="K225" s="17">
        <v>1</v>
      </c>
      <c r="L225" s="17" t="s">
        <v>33</v>
      </c>
      <c r="M225" s="18">
        <v>3</v>
      </c>
      <c r="N225" s="2" t="s">
        <v>5323</v>
      </c>
      <c r="O225" s="44">
        <v>5</v>
      </c>
      <c r="P225" s="44" t="s">
        <v>5126</v>
      </c>
      <c r="Q225" s="44">
        <f t="shared" si="10"/>
        <v>60</v>
      </c>
      <c r="R225" s="45" t="str">
        <f t="shared" si="11"/>
        <v>High</v>
      </c>
      <c r="S225" s="45" t="str">
        <f t="shared" si="12"/>
        <v>Low Performer</v>
      </c>
    </row>
    <row r="226" spans="1:19" ht="21.6" customHeight="1" x14ac:dyDescent="0.25">
      <c r="A226" s="17" t="s">
        <v>600</v>
      </c>
      <c r="B226" s="17" t="s">
        <v>3044</v>
      </c>
      <c r="C226" s="17" t="s">
        <v>601</v>
      </c>
      <c r="D226" s="17" t="s">
        <v>69</v>
      </c>
      <c r="E226" s="17" t="s">
        <v>56</v>
      </c>
      <c r="F226" s="18">
        <v>32</v>
      </c>
      <c r="G226" s="35">
        <v>45444</v>
      </c>
      <c r="H226" s="17" t="s">
        <v>18</v>
      </c>
      <c r="I226" s="17" t="s">
        <v>19</v>
      </c>
      <c r="J226" s="33">
        <v>0.01</v>
      </c>
      <c r="K226" s="17">
        <v>1</v>
      </c>
      <c r="L226" s="17" t="s">
        <v>33</v>
      </c>
      <c r="M226" s="18">
        <v>3</v>
      </c>
      <c r="N226" s="2" t="s">
        <v>5324</v>
      </c>
      <c r="O226" s="44">
        <v>6</v>
      </c>
      <c r="P226" s="44" t="s">
        <v>5127</v>
      </c>
      <c r="Q226" s="44">
        <f t="shared" si="10"/>
        <v>2</v>
      </c>
      <c r="R226" s="45" t="str">
        <f t="shared" si="11"/>
        <v>Low</v>
      </c>
      <c r="S226" s="45" t="str">
        <f t="shared" si="12"/>
        <v>Low Performer</v>
      </c>
    </row>
    <row r="227" spans="1:19" ht="21.6" customHeight="1" x14ac:dyDescent="0.25">
      <c r="A227" s="17" t="s">
        <v>602</v>
      </c>
      <c r="B227" s="17" t="s">
        <v>3045</v>
      </c>
      <c r="C227" s="17" t="s">
        <v>603</v>
      </c>
      <c r="D227" s="17" t="s">
        <v>16</v>
      </c>
      <c r="E227" s="17" t="s">
        <v>41</v>
      </c>
      <c r="F227" s="18">
        <v>41</v>
      </c>
      <c r="G227" s="35" t="s">
        <v>72</v>
      </c>
      <c r="H227" s="17" t="s">
        <v>104</v>
      </c>
      <c r="I227" s="17" t="s">
        <v>47</v>
      </c>
      <c r="J227" s="33">
        <v>0.05</v>
      </c>
      <c r="K227" s="17">
        <v>1</v>
      </c>
      <c r="L227" s="17" t="s">
        <v>27</v>
      </c>
      <c r="M227" s="18">
        <v>2</v>
      </c>
      <c r="N227" s="2" t="s">
        <v>5325</v>
      </c>
      <c r="O227" s="44">
        <v>3</v>
      </c>
      <c r="P227" s="44" t="s">
        <v>5126</v>
      </c>
      <c r="Q227" s="44">
        <f t="shared" si="10"/>
        <v>6</v>
      </c>
      <c r="R227" s="45" t="str">
        <f t="shared" si="11"/>
        <v>Medium</v>
      </c>
      <c r="S227" s="45" t="str">
        <f t="shared" si="12"/>
        <v>Low Performer</v>
      </c>
    </row>
    <row r="228" spans="1:19" ht="21.6" customHeight="1" x14ac:dyDescent="0.25">
      <c r="A228" s="17" t="s">
        <v>604</v>
      </c>
      <c r="B228" s="17" t="s">
        <v>3046</v>
      </c>
      <c r="C228" s="17" t="s">
        <v>605</v>
      </c>
      <c r="D228" s="17" t="s">
        <v>69</v>
      </c>
      <c r="E228" s="17" t="s">
        <v>36</v>
      </c>
      <c r="F228" s="18">
        <v>32</v>
      </c>
      <c r="G228" s="35">
        <v>45089</v>
      </c>
      <c r="H228" s="17" t="s">
        <v>97</v>
      </c>
      <c r="I228" s="17" t="s">
        <v>98</v>
      </c>
      <c r="J228" s="33">
        <v>7.0000000000000007E-2</v>
      </c>
      <c r="K228" s="17">
        <v>1.5</v>
      </c>
      <c r="L228" s="17" t="s">
        <v>33</v>
      </c>
      <c r="M228" s="18">
        <v>4</v>
      </c>
      <c r="N228" s="2" t="s">
        <v>5326</v>
      </c>
      <c r="O228" s="44">
        <v>7</v>
      </c>
      <c r="P228" s="44" t="s">
        <v>5127</v>
      </c>
      <c r="Q228" s="44">
        <f t="shared" si="10"/>
        <v>8.5</v>
      </c>
      <c r="R228" s="45" t="str">
        <f t="shared" si="11"/>
        <v>Medium</v>
      </c>
      <c r="S228" s="45" t="str">
        <f t="shared" si="12"/>
        <v>Low Performer</v>
      </c>
    </row>
    <row r="229" spans="1:19" ht="21.6" customHeight="1" x14ac:dyDescent="0.25">
      <c r="A229" s="17" t="s">
        <v>606</v>
      </c>
      <c r="B229" s="17" t="s">
        <v>3047</v>
      </c>
      <c r="C229" s="17" t="s">
        <v>607</v>
      </c>
      <c r="D229" s="17" t="s">
        <v>69</v>
      </c>
      <c r="E229" s="17" t="s">
        <v>56</v>
      </c>
      <c r="F229" s="18">
        <v>32</v>
      </c>
      <c r="G229" s="35" t="s">
        <v>608</v>
      </c>
      <c r="H229" s="17" t="s">
        <v>42</v>
      </c>
      <c r="I229" s="17" t="s">
        <v>32</v>
      </c>
      <c r="J229" s="33">
        <v>0.25</v>
      </c>
      <c r="K229" s="17">
        <v>2</v>
      </c>
      <c r="L229" s="17" t="s">
        <v>33</v>
      </c>
      <c r="M229" s="18">
        <v>2</v>
      </c>
      <c r="N229" s="2" t="s">
        <v>5327</v>
      </c>
      <c r="O229" s="44">
        <v>8</v>
      </c>
      <c r="P229" s="44" t="s">
        <v>5127</v>
      </c>
      <c r="Q229" s="44">
        <f t="shared" si="10"/>
        <v>27</v>
      </c>
      <c r="R229" s="45" t="str">
        <f t="shared" si="11"/>
        <v>High</v>
      </c>
      <c r="S229" s="45" t="str">
        <f t="shared" si="12"/>
        <v>Low Performer</v>
      </c>
    </row>
    <row r="230" spans="1:19" ht="21.6" customHeight="1" x14ac:dyDescent="0.25">
      <c r="A230" s="17" t="s">
        <v>609</v>
      </c>
      <c r="B230" s="17" t="s">
        <v>3048</v>
      </c>
      <c r="C230" s="17" t="s">
        <v>610</v>
      </c>
      <c r="D230" s="17" t="s">
        <v>69</v>
      </c>
      <c r="E230" s="17" t="s">
        <v>23</v>
      </c>
      <c r="F230" s="18">
        <v>32</v>
      </c>
      <c r="G230" s="35">
        <v>45141</v>
      </c>
      <c r="H230" s="17" t="s">
        <v>37</v>
      </c>
      <c r="I230" s="17" t="s">
        <v>19</v>
      </c>
      <c r="J230" s="33">
        <v>0.59</v>
      </c>
      <c r="K230" s="17">
        <v>1.5</v>
      </c>
      <c r="L230" s="17" t="s">
        <v>33</v>
      </c>
      <c r="M230" s="18">
        <v>3</v>
      </c>
      <c r="N230" s="2" t="s">
        <v>5328</v>
      </c>
      <c r="O230" s="44">
        <v>6</v>
      </c>
      <c r="P230" s="44" t="s">
        <v>5127</v>
      </c>
      <c r="Q230" s="44">
        <f t="shared" si="10"/>
        <v>60.5</v>
      </c>
      <c r="R230" s="45" t="str">
        <f t="shared" si="11"/>
        <v>High</v>
      </c>
      <c r="S230" s="45" t="str">
        <f t="shared" si="12"/>
        <v>Low Performer</v>
      </c>
    </row>
    <row r="231" spans="1:19" ht="21.6" customHeight="1" x14ac:dyDescent="0.25">
      <c r="A231" s="17" t="s">
        <v>611</v>
      </c>
      <c r="B231" s="17" t="s">
        <v>3049</v>
      </c>
      <c r="C231" s="17" t="s">
        <v>612</v>
      </c>
      <c r="D231" s="17" t="s">
        <v>69</v>
      </c>
      <c r="E231" s="17" t="s">
        <v>41</v>
      </c>
      <c r="F231" s="18">
        <v>32</v>
      </c>
      <c r="G231" s="35" t="s">
        <v>613</v>
      </c>
      <c r="H231" s="17" t="s">
        <v>111</v>
      </c>
      <c r="I231" s="17" t="s">
        <v>98</v>
      </c>
      <c r="J231" s="33">
        <v>0.38</v>
      </c>
      <c r="K231" s="17">
        <v>0.75</v>
      </c>
      <c r="L231" s="17" t="s">
        <v>27</v>
      </c>
      <c r="M231" s="18">
        <v>3</v>
      </c>
      <c r="N231" s="2" t="s">
        <v>5329</v>
      </c>
      <c r="O231" s="44">
        <v>7</v>
      </c>
      <c r="P231" s="44" t="s">
        <v>5127</v>
      </c>
      <c r="Q231" s="44">
        <f t="shared" si="10"/>
        <v>38.75</v>
      </c>
      <c r="R231" s="45" t="str">
        <f t="shared" si="11"/>
        <v>High</v>
      </c>
      <c r="S231" s="45" t="str">
        <f t="shared" si="12"/>
        <v>Low Performer</v>
      </c>
    </row>
    <row r="232" spans="1:19" ht="21.6" customHeight="1" x14ac:dyDescent="0.25">
      <c r="A232" s="17" t="s">
        <v>614</v>
      </c>
      <c r="B232" s="17" t="s">
        <v>3050</v>
      </c>
      <c r="C232" s="17" t="s">
        <v>615</v>
      </c>
      <c r="D232" s="17" t="s">
        <v>16</v>
      </c>
      <c r="E232" s="17" t="s">
        <v>56</v>
      </c>
      <c r="F232" s="18">
        <v>32</v>
      </c>
      <c r="G232" s="35" t="s">
        <v>65</v>
      </c>
      <c r="H232" s="17" t="s">
        <v>104</v>
      </c>
      <c r="I232" s="17" t="s">
        <v>47</v>
      </c>
      <c r="J232" s="33">
        <v>0.99</v>
      </c>
      <c r="K232" s="17">
        <v>1.5</v>
      </c>
      <c r="L232" s="17" t="s">
        <v>27</v>
      </c>
      <c r="M232" s="18">
        <v>2</v>
      </c>
      <c r="N232" s="2" t="s">
        <v>5139</v>
      </c>
      <c r="O232" s="44">
        <v>3</v>
      </c>
      <c r="P232" s="44" t="s">
        <v>5127</v>
      </c>
      <c r="Q232" s="44">
        <f t="shared" si="10"/>
        <v>100.5</v>
      </c>
      <c r="R232" s="45" t="str">
        <f t="shared" si="11"/>
        <v>High</v>
      </c>
      <c r="S232" s="45" t="str">
        <f t="shared" si="12"/>
        <v>Low Performer</v>
      </c>
    </row>
    <row r="233" spans="1:19" ht="21.6" customHeight="1" x14ac:dyDescent="0.25">
      <c r="A233" s="17" t="s">
        <v>616</v>
      </c>
      <c r="B233" s="17" t="s">
        <v>3051</v>
      </c>
      <c r="C233" s="17" t="s">
        <v>617</v>
      </c>
      <c r="D233" s="17" t="s">
        <v>16</v>
      </c>
      <c r="E233" s="17" t="s">
        <v>56</v>
      </c>
      <c r="F233" s="18">
        <v>32</v>
      </c>
      <c r="G233" s="35" t="s">
        <v>618</v>
      </c>
      <c r="H233" s="17" t="s">
        <v>18</v>
      </c>
      <c r="I233" s="17" t="s">
        <v>19</v>
      </c>
      <c r="J233" s="33">
        <v>0.16</v>
      </c>
      <c r="K233" s="17">
        <v>1</v>
      </c>
      <c r="L233" s="17" t="s">
        <v>27</v>
      </c>
      <c r="M233" s="18">
        <v>1</v>
      </c>
      <c r="N233" s="2" t="s">
        <v>5330</v>
      </c>
      <c r="O233" s="44">
        <v>4</v>
      </c>
      <c r="P233" s="44" t="s">
        <v>5127</v>
      </c>
      <c r="Q233" s="44">
        <f t="shared" si="10"/>
        <v>17</v>
      </c>
      <c r="R233" s="45" t="str">
        <f t="shared" si="11"/>
        <v>High</v>
      </c>
      <c r="S233" s="45" t="str">
        <f t="shared" si="12"/>
        <v>Low Performer</v>
      </c>
    </row>
    <row r="234" spans="1:19" ht="21.6" customHeight="1" x14ac:dyDescent="0.25">
      <c r="A234" s="17" t="s">
        <v>619</v>
      </c>
      <c r="B234" s="17" t="s">
        <v>3052</v>
      </c>
      <c r="C234" s="17" t="s">
        <v>620</v>
      </c>
      <c r="D234" s="17" t="s">
        <v>69</v>
      </c>
      <c r="E234" s="17" t="s">
        <v>36</v>
      </c>
      <c r="F234" s="18">
        <v>32</v>
      </c>
      <c r="G234" s="35">
        <v>44991</v>
      </c>
      <c r="H234" s="17" t="s">
        <v>79</v>
      </c>
      <c r="I234" s="17" t="s">
        <v>47</v>
      </c>
      <c r="J234" s="33">
        <v>0.87</v>
      </c>
      <c r="K234" s="17">
        <v>2</v>
      </c>
      <c r="L234" s="17" t="s">
        <v>27</v>
      </c>
      <c r="M234" s="18">
        <v>4</v>
      </c>
      <c r="N234" s="2" t="s">
        <v>5331</v>
      </c>
      <c r="O234" s="44">
        <v>7</v>
      </c>
      <c r="P234" s="44" t="s">
        <v>5127</v>
      </c>
      <c r="Q234" s="44">
        <f t="shared" si="10"/>
        <v>89</v>
      </c>
      <c r="R234" s="45" t="str">
        <f t="shared" si="11"/>
        <v>High</v>
      </c>
      <c r="S234" s="45" t="str">
        <f t="shared" si="12"/>
        <v>High Performer</v>
      </c>
    </row>
    <row r="235" spans="1:19" ht="21.6" customHeight="1" x14ac:dyDescent="0.25">
      <c r="A235" s="17" t="s">
        <v>621</v>
      </c>
      <c r="B235" s="17" t="s">
        <v>3053</v>
      </c>
      <c r="C235" s="17" t="s">
        <v>622</v>
      </c>
      <c r="D235" s="17" t="s">
        <v>69</v>
      </c>
      <c r="E235" s="17" t="s">
        <v>41</v>
      </c>
      <c r="F235" s="18">
        <v>31</v>
      </c>
      <c r="G235" s="35">
        <v>44754</v>
      </c>
      <c r="H235" s="17" t="s">
        <v>25</v>
      </c>
      <c r="I235" s="17" t="s">
        <v>26</v>
      </c>
      <c r="J235" s="33">
        <v>0.52</v>
      </c>
      <c r="K235" s="17">
        <v>1</v>
      </c>
      <c r="L235" s="17" t="s">
        <v>27</v>
      </c>
      <c r="M235" s="18">
        <v>5</v>
      </c>
      <c r="N235" s="2" t="s">
        <v>5332</v>
      </c>
      <c r="O235" s="44">
        <v>4</v>
      </c>
      <c r="P235" s="44" t="s">
        <v>5127</v>
      </c>
      <c r="Q235" s="44">
        <f t="shared" si="10"/>
        <v>53</v>
      </c>
      <c r="R235" s="45" t="str">
        <f t="shared" si="11"/>
        <v>High</v>
      </c>
      <c r="S235" s="45" t="str">
        <f t="shared" si="12"/>
        <v>High Performer</v>
      </c>
    </row>
    <row r="236" spans="1:19" ht="21.6" customHeight="1" x14ac:dyDescent="0.25">
      <c r="A236" s="17" t="s">
        <v>623</v>
      </c>
      <c r="B236" s="17" t="s">
        <v>3054</v>
      </c>
      <c r="C236" s="17" t="s">
        <v>624</v>
      </c>
      <c r="D236" s="17" t="s">
        <v>16</v>
      </c>
      <c r="E236" s="17" t="s">
        <v>56</v>
      </c>
      <c r="F236" s="18">
        <v>26</v>
      </c>
      <c r="G236" s="35">
        <v>45200</v>
      </c>
      <c r="H236" s="17" t="s">
        <v>97</v>
      </c>
      <c r="I236" s="17" t="s">
        <v>98</v>
      </c>
      <c r="J236" s="33">
        <v>0.45</v>
      </c>
      <c r="K236" s="17">
        <v>2</v>
      </c>
      <c r="L236" s="17" t="s">
        <v>27</v>
      </c>
      <c r="M236" s="18">
        <v>4</v>
      </c>
      <c r="N236" s="37">
        <v>45200</v>
      </c>
      <c r="O236" s="44">
        <v>1</v>
      </c>
      <c r="P236" s="44" t="s">
        <v>5128</v>
      </c>
      <c r="Q236" s="44">
        <f t="shared" si="10"/>
        <v>47</v>
      </c>
      <c r="R236" s="45" t="str">
        <f t="shared" si="11"/>
        <v>High</v>
      </c>
      <c r="S236" s="45" t="str">
        <f t="shared" si="12"/>
        <v>High Performer</v>
      </c>
    </row>
    <row r="237" spans="1:19" ht="21.6" customHeight="1" x14ac:dyDescent="0.25">
      <c r="A237" s="17" t="s">
        <v>625</v>
      </c>
      <c r="B237" s="17" t="s">
        <v>3055</v>
      </c>
      <c r="C237" s="17" t="s">
        <v>626</v>
      </c>
      <c r="D237" s="17" t="s">
        <v>16</v>
      </c>
      <c r="E237" s="17" t="s">
        <v>41</v>
      </c>
      <c r="F237" s="18">
        <v>21</v>
      </c>
      <c r="G237" s="35" t="s">
        <v>627</v>
      </c>
      <c r="H237" s="17" t="s">
        <v>156</v>
      </c>
      <c r="I237" s="17" t="s">
        <v>98</v>
      </c>
      <c r="J237" s="33">
        <v>0.6</v>
      </c>
      <c r="K237" s="17">
        <v>1.5</v>
      </c>
      <c r="L237" s="17" t="s">
        <v>27</v>
      </c>
      <c r="M237" s="18">
        <v>5</v>
      </c>
      <c r="N237" s="2" t="s">
        <v>5333</v>
      </c>
      <c r="O237" s="44">
        <v>5</v>
      </c>
      <c r="P237" s="44" t="s">
        <v>5125</v>
      </c>
      <c r="Q237" s="44">
        <f t="shared" si="10"/>
        <v>61.5</v>
      </c>
      <c r="R237" s="45" t="str">
        <f t="shared" si="11"/>
        <v>High</v>
      </c>
      <c r="S237" s="45" t="str">
        <f t="shared" si="12"/>
        <v>High Performer</v>
      </c>
    </row>
    <row r="238" spans="1:19" ht="21.6" customHeight="1" x14ac:dyDescent="0.25">
      <c r="A238" s="17" t="s">
        <v>628</v>
      </c>
      <c r="B238" s="17" t="s">
        <v>3056</v>
      </c>
      <c r="C238" s="17" t="s">
        <v>629</v>
      </c>
      <c r="D238" s="17" t="s">
        <v>69</v>
      </c>
      <c r="E238" s="17" t="s">
        <v>41</v>
      </c>
      <c r="F238" s="18">
        <v>32</v>
      </c>
      <c r="G238" s="35">
        <v>44965</v>
      </c>
      <c r="H238" s="17" t="s">
        <v>25</v>
      </c>
      <c r="I238" s="17" t="s">
        <v>26</v>
      </c>
      <c r="J238" s="33">
        <v>0.49</v>
      </c>
      <c r="K238" s="17">
        <v>1.5</v>
      </c>
      <c r="L238" s="17" t="s">
        <v>33</v>
      </c>
      <c r="M238" s="18">
        <v>3</v>
      </c>
      <c r="N238" s="37">
        <v>44965</v>
      </c>
      <c r="O238" s="44">
        <v>1</v>
      </c>
      <c r="P238" s="44" t="s">
        <v>5127</v>
      </c>
      <c r="Q238" s="44">
        <f t="shared" si="10"/>
        <v>50.5</v>
      </c>
      <c r="R238" s="45" t="str">
        <f t="shared" si="11"/>
        <v>High</v>
      </c>
      <c r="S238" s="45" t="str">
        <f t="shared" si="12"/>
        <v>Low Performer</v>
      </c>
    </row>
    <row r="239" spans="1:19" ht="21.6" customHeight="1" x14ac:dyDescent="0.25">
      <c r="A239" s="17" t="s">
        <v>630</v>
      </c>
      <c r="B239" s="17" t="s">
        <v>3057</v>
      </c>
      <c r="C239" s="17" t="s">
        <v>631</v>
      </c>
      <c r="D239" s="17" t="s">
        <v>16</v>
      </c>
      <c r="E239" s="17" t="s">
        <v>23</v>
      </c>
      <c r="F239" s="18">
        <v>27</v>
      </c>
      <c r="G239" s="35">
        <v>45018</v>
      </c>
      <c r="H239" s="17" t="s">
        <v>57</v>
      </c>
      <c r="I239" s="17" t="s">
        <v>32</v>
      </c>
      <c r="J239" s="33">
        <v>0.72</v>
      </c>
      <c r="K239" s="17">
        <v>1</v>
      </c>
      <c r="L239" s="17" t="s">
        <v>27</v>
      </c>
      <c r="M239" s="18">
        <v>5</v>
      </c>
      <c r="N239" s="37">
        <v>45018</v>
      </c>
      <c r="O239" s="44">
        <v>1</v>
      </c>
      <c r="P239" s="44" t="s">
        <v>5128</v>
      </c>
      <c r="Q239" s="44">
        <f t="shared" si="10"/>
        <v>73</v>
      </c>
      <c r="R239" s="45" t="str">
        <f t="shared" si="11"/>
        <v>High</v>
      </c>
      <c r="S239" s="45" t="str">
        <f t="shared" si="12"/>
        <v>High Performer</v>
      </c>
    </row>
    <row r="240" spans="1:19" ht="21.6" customHeight="1" x14ac:dyDescent="0.25">
      <c r="A240" s="17" t="s">
        <v>632</v>
      </c>
      <c r="B240" s="17" t="s">
        <v>3058</v>
      </c>
      <c r="C240" s="17" t="s">
        <v>633</v>
      </c>
      <c r="D240" s="17" t="s">
        <v>69</v>
      </c>
      <c r="E240" s="17" t="s">
        <v>23</v>
      </c>
      <c r="F240" s="18">
        <v>40</v>
      </c>
      <c r="G240" s="35" t="s">
        <v>634</v>
      </c>
      <c r="H240" s="17" t="s">
        <v>18</v>
      </c>
      <c r="I240" s="17" t="s">
        <v>19</v>
      </c>
      <c r="J240" s="33">
        <v>0</v>
      </c>
      <c r="K240" s="17">
        <v>1.5</v>
      </c>
      <c r="L240" s="17" t="s">
        <v>27</v>
      </c>
      <c r="M240" s="18">
        <v>3</v>
      </c>
      <c r="N240" s="2" t="s">
        <v>5334</v>
      </c>
      <c r="O240" s="44">
        <v>4</v>
      </c>
      <c r="P240" s="44" t="s">
        <v>5127</v>
      </c>
      <c r="Q240" s="44">
        <f t="shared" si="10"/>
        <v>1.5</v>
      </c>
      <c r="R240" s="45" t="str">
        <f t="shared" si="11"/>
        <v>Low</v>
      </c>
      <c r="S240" s="45" t="str">
        <f t="shared" si="12"/>
        <v>Low Performer</v>
      </c>
    </row>
    <row r="241" spans="1:19" ht="21.6" customHeight="1" x14ac:dyDescent="0.25">
      <c r="A241" s="17" t="s">
        <v>635</v>
      </c>
      <c r="B241" s="17" t="s">
        <v>3059</v>
      </c>
      <c r="C241" s="17" t="s">
        <v>636</v>
      </c>
      <c r="D241" s="17" t="s">
        <v>16</v>
      </c>
      <c r="E241" s="17" t="s">
        <v>56</v>
      </c>
      <c r="F241" s="18">
        <v>32</v>
      </c>
      <c r="G241" s="35" t="s">
        <v>393</v>
      </c>
      <c r="H241" s="17" t="s">
        <v>18</v>
      </c>
      <c r="I241" s="17" t="s">
        <v>19</v>
      </c>
      <c r="J241" s="33">
        <v>0.18</v>
      </c>
      <c r="K241" s="17">
        <v>0.75</v>
      </c>
      <c r="L241" s="17" t="s">
        <v>33</v>
      </c>
      <c r="M241" s="18">
        <v>5</v>
      </c>
      <c r="N241" s="2" t="s">
        <v>5335</v>
      </c>
      <c r="O241" s="44">
        <v>3</v>
      </c>
      <c r="P241" s="44" t="s">
        <v>5127</v>
      </c>
      <c r="Q241" s="44">
        <f t="shared" si="10"/>
        <v>18.75</v>
      </c>
      <c r="R241" s="45" t="str">
        <f t="shared" si="11"/>
        <v>High</v>
      </c>
      <c r="S241" s="45" t="str">
        <f t="shared" si="12"/>
        <v>Low Performer</v>
      </c>
    </row>
    <row r="242" spans="1:19" ht="21.6" customHeight="1" x14ac:dyDescent="0.25">
      <c r="A242" s="17" t="s">
        <v>637</v>
      </c>
      <c r="B242" s="17" t="s">
        <v>3060</v>
      </c>
      <c r="C242" s="17" t="s">
        <v>638</v>
      </c>
      <c r="D242" s="17" t="s">
        <v>16</v>
      </c>
      <c r="E242" s="17" t="s">
        <v>23</v>
      </c>
      <c r="F242" s="18">
        <v>32</v>
      </c>
      <c r="G242" s="35">
        <v>45150</v>
      </c>
      <c r="H242" s="17" t="s">
        <v>66</v>
      </c>
      <c r="I242" s="17" t="s">
        <v>26</v>
      </c>
      <c r="J242" s="33">
        <v>0.2</v>
      </c>
      <c r="K242" s="17">
        <v>2</v>
      </c>
      <c r="L242" s="17" t="s">
        <v>33</v>
      </c>
      <c r="M242" s="18">
        <f>M241</f>
        <v>5</v>
      </c>
      <c r="N242" s="2" t="s">
        <v>5336</v>
      </c>
      <c r="O242" s="44">
        <v>6</v>
      </c>
      <c r="P242" s="44" t="s">
        <v>5127</v>
      </c>
      <c r="Q242" s="44">
        <f t="shared" si="10"/>
        <v>22</v>
      </c>
      <c r="R242" s="45" t="str">
        <f t="shared" si="11"/>
        <v>High</v>
      </c>
      <c r="S242" s="45" t="str">
        <f t="shared" si="12"/>
        <v>Low Performer</v>
      </c>
    </row>
    <row r="243" spans="1:19" ht="21.6" customHeight="1" x14ac:dyDescent="0.25">
      <c r="A243" s="17" t="s">
        <v>639</v>
      </c>
      <c r="B243" s="17" t="s">
        <v>3061</v>
      </c>
      <c r="C243" s="17" t="s">
        <v>640</v>
      </c>
      <c r="D243" s="17" t="s">
        <v>69</v>
      </c>
      <c r="E243" s="17" t="s">
        <v>41</v>
      </c>
      <c r="F243" s="18">
        <v>41</v>
      </c>
      <c r="G243" s="35">
        <v>45115</v>
      </c>
      <c r="H243" s="17" t="s">
        <v>53</v>
      </c>
      <c r="I243" s="17" t="s">
        <v>26</v>
      </c>
      <c r="J243" s="33">
        <v>0.22</v>
      </c>
      <c r="K243" s="17">
        <v>1</v>
      </c>
      <c r="L243" s="17" t="s">
        <v>27</v>
      </c>
      <c r="M243" s="18">
        <v>4</v>
      </c>
      <c r="N243" s="2" t="s">
        <v>5337</v>
      </c>
      <c r="O243" s="44">
        <v>4</v>
      </c>
      <c r="P243" s="44" t="s">
        <v>5126</v>
      </c>
      <c r="Q243" s="44">
        <f t="shared" si="10"/>
        <v>23</v>
      </c>
      <c r="R243" s="45" t="str">
        <f t="shared" si="11"/>
        <v>High</v>
      </c>
      <c r="S243" s="45" t="str">
        <f t="shared" si="12"/>
        <v>High Performer</v>
      </c>
    </row>
    <row r="244" spans="1:19" ht="21.6" customHeight="1" x14ac:dyDescent="0.25">
      <c r="A244" s="17" t="s">
        <v>641</v>
      </c>
      <c r="B244" s="17" t="s">
        <v>3062</v>
      </c>
      <c r="C244" s="17" t="s">
        <v>642</v>
      </c>
      <c r="D244" s="17" t="s">
        <v>16</v>
      </c>
      <c r="E244" s="17" t="s">
        <v>41</v>
      </c>
      <c r="F244" s="18">
        <v>32</v>
      </c>
      <c r="G244" s="35">
        <v>45781</v>
      </c>
      <c r="H244" s="17" t="s">
        <v>79</v>
      </c>
      <c r="I244" s="17" t="s">
        <v>47</v>
      </c>
      <c r="J244" s="33">
        <v>0.78</v>
      </c>
      <c r="K244" s="17">
        <v>1.5</v>
      </c>
      <c r="L244" s="17" t="s">
        <v>27</v>
      </c>
      <c r="M244" s="18">
        <v>2</v>
      </c>
      <c r="N244" s="37">
        <v>45781</v>
      </c>
      <c r="O244" s="44">
        <v>1</v>
      </c>
      <c r="P244" s="44" t="s">
        <v>5127</v>
      </c>
      <c r="Q244" s="44">
        <f t="shared" si="10"/>
        <v>79.5</v>
      </c>
      <c r="R244" s="45" t="str">
        <f t="shared" si="11"/>
        <v>High</v>
      </c>
      <c r="S244" s="45" t="str">
        <f t="shared" si="12"/>
        <v>Low Performer</v>
      </c>
    </row>
    <row r="245" spans="1:19" ht="21.6" customHeight="1" x14ac:dyDescent="0.25">
      <c r="A245" s="17" t="s">
        <v>643</v>
      </c>
      <c r="B245" s="17" t="s">
        <v>3063</v>
      </c>
      <c r="C245" s="17" t="s">
        <v>644</v>
      </c>
      <c r="D245" s="17" t="s">
        <v>16</v>
      </c>
      <c r="E245" s="17" t="s">
        <v>56</v>
      </c>
      <c r="F245" s="18">
        <v>32</v>
      </c>
      <c r="G245" s="35">
        <v>45538</v>
      </c>
      <c r="H245" s="17" t="s">
        <v>31</v>
      </c>
      <c r="I245" s="17" t="s">
        <v>32</v>
      </c>
      <c r="J245" s="33">
        <v>0.93</v>
      </c>
      <c r="K245" s="17">
        <v>1</v>
      </c>
      <c r="L245" s="17" t="s">
        <v>33</v>
      </c>
      <c r="M245" s="18">
        <v>3</v>
      </c>
      <c r="N245" s="2" t="s">
        <v>5338</v>
      </c>
      <c r="O245" s="44">
        <v>2</v>
      </c>
      <c r="P245" s="44" t="s">
        <v>5127</v>
      </c>
      <c r="Q245" s="44">
        <f t="shared" si="10"/>
        <v>94</v>
      </c>
      <c r="R245" s="45" t="str">
        <f t="shared" si="11"/>
        <v>High</v>
      </c>
      <c r="S245" s="45" t="str">
        <f t="shared" si="12"/>
        <v>Low Performer</v>
      </c>
    </row>
    <row r="246" spans="1:19" ht="21.6" customHeight="1" x14ac:dyDescent="0.25">
      <c r="A246" s="17" t="s">
        <v>645</v>
      </c>
      <c r="B246" s="17" t="s">
        <v>3064</v>
      </c>
      <c r="C246" s="17" t="s">
        <v>646</v>
      </c>
      <c r="D246" s="17" t="s">
        <v>69</v>
      </c>
      <c r="E246" s="17" t="s">
        <v>56</v>
      </c>
      <c r="F246" s="18">
        <v>32</v>
      </c>
      <c r="G246" s="35">
        <v>45872</v>
      </c>
      <c r="H246" s="17" t="s">
        <v>18</v>
      </c>
      <c r="I246" s="17" t="s">
        <v>19</v>
      </c>
      <c r="J246" s="33">
        <v>0.21</v>
      </c>
      <c r="K246" s="17">
        <v>2</v>
      </c>
      <c r="L246" s="17" t="s">
        <v>27</v>
      </c>
      <c r="M246" s="18">
        <v>4</v>
      </c>
      <c r="N246" s="2" t="s">
        <v>5339</v>
      </c>
      <c r="O246" s="44">
        <v>7</v>
      </c>
      <c r="P246" s="44" t="s">
        <v>5127</v>
      </c>
      <c r="Q246" s="44">
        <f t="shared" si="10"/>
        <v>23</v>
      </c>
      <c r="R246" s="45" t="str">
        <f t="shared" si="11"/>
        <v>High</v>
      </c>
      <c r="S246" s="45" t="str">
        <f t="shared" si="12"/>
        <v>High Performer</v>
      </c>
    </row>
    <row r="247" spans="1:19" ht="21.6" customHeight="1" x14ac:dyDescent="0.25">
      <c r="A247" s="17" t="s">
        <v>647</v>
      </c>
      <c r="B247" s="17" t="s">
        <v>3065</v>
      </c>
      <c r="C247" s="17" t="s">
        <v>648</v>
      </c>
      <c r="D247" s="17" t="s">
        <v>16</v>
      </c>
      <c r="E247" s="17" t="s">
        <v>56</v>
      </c>
      <c r="F247" s="18">
        <v>28</v>
      </c>
      <c r="G247" s="35">
        <v>44901</v>
      </c>
      <c r="H247" s="17" t="s">
        <v>156</v>
      </c>
      <c r="I247" s="17" t="s">
        <v>98</v>
      </c>
      <c r="J247" s="33">
        <v>0.04</v>
      </c>
      <c r="K247" s="17">
        <v>1.5</v>
      </c>
      <c r="L247" s="17" t="s">
        <v>33</v>
      </c>
      <c r="M247" s="18">
        <v>3</v>
      </c>
      <c r="N247" s="2" t="s">
        <v>5340</v>
      </c>
      <c r="O247" s="44">
        <v>8</v>
      </c>
      <c r="P247" s="44" t="s">
        <v>5128</v>
      </c>
      <c r="Q247" s="44">
        <f t="shared" si="10"/>
        <v>5.5</v>
      </c>
      <c r="R247" s="45" t="str">
        <f t="shared" si="11"/>
        <v>Medium</v>
      </c>
      <c r="S247" s="45" t="str">
        <f t="shared" si="12"/>
        <v>Low Performer</v>
      </c>
    </row>
    <row r="248" spans="1:19" ht="21.6" customHeight="1" x14ac:dyDescent="0.25">
      <c r="A248" s="17" t="s">
        <v>649</v>
      </c>
      <c r="B248" s="17" t="s">
        <v>3066</v>
      </c>
      <c r="C248" s="17" t="s">
        <v>650</v>
      </c>
      <c r="D248" s="17" t="s">
        <v>69</v>
      </c>
      <c r="E248" s="17" t="s">
        <v>56</v>
      </c>
      <c r="F248" s="18">
        <v>23</v>
      </c>
      <c r="G248" s="35">
        <v>45080</v>
      </c>
      <c r="H248" s="17" t="s">
        <v>37</v>
      </c>
      <c r="I248" s="17" t="s">
        <v>19</v>
      </c>
      <c r="J248" s="33">
        <v>0.78</v>
      </c>
      <c r="K248" s="17">
        <v>2</v>
      </c>
      <c r="L248" s="17" t="s">
        <v>33</v>
      </c>
      <c r="M248" s="18">
        <v>4</v>
      </c>
      <c r="N248" s="2" t="s">
        <v>5341</v>
      </c>
      <c r="O248" s="44">
        <v>2</v>
      </c>
      <c r="P248" s="44" t="s">
        <v>5128</v>
      </c>
      <c r="Q248" s="44">
        <f t="shared" si="10"/>
        <v>80</v>
      </c>
      <c r="R248" s="45" t="str">
        <f t="shared" si="11"/>
        <v>High</v>
      </c>
      <c r="S248" s="45" t="str">
        <f t="shared" si="12"/>
        <v>Low Performer</v>
      </c>
    </row>
    <row r="249" spans="1:19" ht="21.6" customHeight="1" x14ac:dyDescent="0.25">
      <c r="A249" s="17" t="s">
        <v>651</v>
      </c>
      <c r="B249" s="17" t="s">
        <v>3067</v>
      </c>
      <c r="C249" s="17" t="s">
        <v>652</v>
      </c>
      <c r="D249" s="17" t="s">
        <v>16</v>
      </c>
      <c r="E249" s="17" t="s">
        <v>41</v>
      </c>
      <c r="F249" s="18">
        <v>32</v>
      </c>
      <c r="G249" s="35" t="s">
        <v>653</v>
      </c>
      <c r="H249" s="17" t="s">
        <v>111</v>
      </c>
      <c r="I249" s="17" t="s">
        <v>98</v>
      </c>
      <c r="J249" s="33">
        <v>0.3</v>
      </c>
      <c r="K249" s="17">
        <v>1</v>
      </c>
      <c r="L249" s="17" t="s">
        <v>27</v>
      </c>
      <c r="M249" s="18">
        <v>1</v>
      </c>
      <c r="N249" s="2" t="s">
        <v>5342</v>
      </c>
      <c r="O249" s="44">
        <v>5</v>
      </c>
      <c r="P249" s="44" t="s">
        <v>5127</v>
      </c>
      <c r="Q249" s="44">
        <f t="shared" si="10"/>
        <v>31</v>
      </c>
      <c r="R249" s="45" t="str">
        <f t="shared" si="11"/>
        <v>High</v>
      </c>
      <c r="S249" s="45" t="str">
        <f t="shared" si="12"/>
        <v>Low Performer</v>
      </c>
    </row>
    <row r="250" spans="1:19" ht="21.6" customHeight="1" x14ac:dyDescent="0.25">
      <c r="A250" s="17" t="s">
        <v>654</v>
      </c>
      <c r="B250" s="17" t="s">
        <v>3068</v>
      </c>
      <c r="C250" s="17" t="s">
        <v>655</v>
      </c>
      <c r="D250" s="17" t="s">
        <v>16</v>
      </c>
      <c r="E250" s="17" t="s">
        <v>56</v>
      </c>
      <c r="F250" s="18">
        <v>32</v>
      </c>
      <c r="G250" s="35" t="s">
        <v>656</v>
      </c>
      <c r="H250" s="17" t="s">
        <v>57</v>
      </c>
      <c r="I250" s="17" t="s">
        <v>32</v>
      </c>
      <c r="J250" s="33">
        <v>0.26</v>
      </c>
      <c r="K250" s="17">
        <v>1.5</v>
      </c>
      <c r="L250" s="17" t="s">
        <v>33</v>
      </c>
      <c r="M250" s="18">
        <v>2</v>
      </c>
      <c r="N250" s="2" t="s">
        <v>5343</v>
      </c>
      <c r="O250" s="44">
        <v>8</v>
      </c>
      <c r="P250" s="44" t="s">
        <v>5127</v>
      </c>
      <c r="Q250" s="44">
        <f t="shared" si="10"/>
        <v>27.5</v>
      </c>
      <c r="R250" s="45" t="str">
        <f t="shared" si="11"/>
        <v>High</v>
      </c>
      <c r="S250" s="45" t="str">
        <f t="shared" si="12"/>
        <v>Low Performer</v>
      </c>
    </row>
    <row r="251" spans="1:19" ht="21.6" customHeight="1" x14ac:dyDescent="0.25">
      <c r="A251" s="17" t="s">
        <v>657</v>
      </c>
      <c r="B251" s="17" t="s">
        <v>3069</v>
      </c>
      <c r="C251" s="17" t="s">
        <v>87</v>
      </c>
      <c r="D251" s="17" t="s">
        <v>16</v>
      </c>
      <c r="E251" s="17" t="s">
        <v>41</v>
      </c>
      <c r="F251" s="18">
        <v>26</v>
      </c>
      <c r="G251" s="35" t="s">
        <v>658</v>
      </c>
      <c r="H251" s="17" t="s">
        <v>31</v>
      </c>
      <c r="I251" s="17" t="s">
        <v>32</v>
      </c>
      <c r="J251" s="33">
        <v>0.48</v>
      </c>
      <c r="K251" s="17">
        <v>1.5</v>
      </c>
      <c r="L251" s="17" t="s">
        <v>27</v>
      </c>
      <c r="M251" s="18">
        <v>3</v>
      </c>
      <c r="N251" s="2" t="s">
        <v>5344</v>
      </c>
      <c r="O251" s="44">
        <v>7</v>
      </c>
      <c r="P251" s="44" t="s">
        <v>5128</v>
      </c>
      <c r="Q251" s="44">
        <f t="shared" si="10"/>
        <v>49.5</v>
      </c>
      <c r="R251" s="45" t="str">
        <f t="shared" si="11"/>
        <v>High</v>
      </c>
      <c r="S251" s="45" t="str">
        <f t="shared" si="12"/>
        <v>Low Performer</v>
      </c>
    </row>
    <row r="252" spans="1:19" ht="21.6" customHeight="1" x14ac:dyDescent="0.25">
      <c r="A252" s="17" t="s">
        <v>659</v>
      </c>
      <c r="B252" s="17" t="s">
        <v>3070</v>
      </c>
      <c r="C252" s="17" t="s">
        <v>660</v>
      </c>
      <c r="D252" s="17" t="s">
        <v>69</v>
      </c>
      <c r="E252" s="17" t="s">
        <v>56</v>
      </c>
      <c r="F252" s="18">
        <v>32</v>
      </c>
      <c r="G252" s="35">
        <v>44599</v>
      </c>
      <c r="H252" s="17" t="s">
        <v>18</v>
      </c>
      <c r="I252" s="17" t="s">
        <v>19</v>
      </c>
      <c r="J252" s="33">
        <v>0.69</v>
      </c>
      <c r="K252" s="17">
        <v>1.5</v>
      </c>
      <c r="L252" s="17" t="s">
        <v>27</v>
      </c>
      <c r="M252" s="18">
        <v>4</v>
      </c>
      <c r="N252" s="2" t="s">
        <v>5345</v>
      </c>
      <c r="O252" s="44">
        <v>2</v>
      </c>
      <c r="P252" s="44" t="s">
        <v>5127</v>
      </c>
      <c r="Q252" s="44">
        <f t="shared" si="10"/>
        <v>70.5</v>
      </c>
      <c r="R252" s="45" t="str">
        <f t="shared" si="11"/>
        <v>High</v>
      </c>
      <c r="S252" s="45" t="str">
        <f t="shared" si="12"/>
        <v>High Performer</v>
      </c>
    </row>
    <row r="253" spans="1:19" ht="21.6" customHeight="1" x14ac:dyDescent="0.25">
      <c r="A253" s="17" t="s">
        <v>661</v>
      </c>
      <c r="B253" s="17" t="s">
        <v>3071</v>
      </c>
      <c r="C253" s="17" t="s">
        <v>662</v>
      </c>
      <c r="D253" s="17" t="s">
        <v>69</v>
      </c>
      <c r="E253" s="17" t="s">
        <v>56</v>
      </c>
      <c r="F253" s="18">
        <v>32</v>
      </c>
      <c r="G253" s="35">
        <v>45391</v>
      </c>
      <c r="H253" s="17" t="s">
        <v>79</v>
      </c>
      <c r="I253" s="17" t="s">
        <v>47</v>
      </c>
      <c r="J253" s="33">
        <v>0.5</v>
      </c>
      <c r="K253" s="17">
        <v>2</v>
      </c>
      <c r="L253" s="17" t="s">
        <v>33</v>
      </c>
      <c r="M253" s="18">
        <v>5</v>
      </c>
      <c r="N253" s="2" t="s">
        <v>5346</v>
      </c>
      <c r="O253" s="44">
        <v>4</v>
      </c>
      <c r="P253" s="44" t="s">
        <v>5127</v>
      </c>
      <c r="Q253" s="44">
        <f t="shared" si="10"/>
        <v>52</v>
      </c>
      <c r="R253" s="45" t="str">
        <f t="shared" si="11"/>
        <v>High</v>
      </c>
      <c r="S253" s="45" t="str">
        <f t="shared" si="12"/>
        <v>Low Performer</v>
      </c>
    </row>
    <row r="254" spans="1:19" ht="21.6" customHeight="1" x14ac:dyDescent="0.25">
      <c r="A254" s="17" t="s">
        <v>663</v>
      </c>
      <c r="B254" s="17" t="s">
        <v>3072</v>
      </c>
      <c r="C254" s="17" t="s">
        <v>664</v>
      </c>
      <c r="D254" s="17" t="s">
        <v>69</v>
      </c>
      <c r="E254" s="17" t="s">
        <v>36</v>
      </c>
      <c r="F254" s="18">
        <v>32</v>
      </c>
      <c r="G254" s="35">
        <v>44989</v>
      </c>
      <c r="H254" s="17" t="s">
        <v>156</v>
      </c>
      <c r="I254" s="17" t="s">
        <v>98</v>
      </c>
      <c r="J254" s="33">
        <v>0.87</v>
      </c>
      <c r="K254" s="17">
        <v>1.5</v>
      </c>
      <c r="L254" s="17" t="s">
        <v>27</v>
      </c>
      <c r="M254" s="18">
        <v>4</v>
      </c>
      <c r="N254" s="2" t="s">
        <v>5347</v>
      </c>
      <c r="O254" s="44">
        <v>3</v>
      </c>
      <c r="P254" s="44" t="s">
        <v>5127</v>
      </c>
      <c r="Q254" s="44">
        <f t="shared" si="10"/>
        <v>88.5</v>
      </c>
      <c r="R254" s="45" t="str">
        <f t="shared" si="11"/>
        <v>High</v>
      </c>
      <c r="S254" s="45" t="str">
        <f t="shared" si="12"/>
        <v>High Performer</v>
      </c>
    </row>
    <row r="255" spans="1:19" ht="21.6" customHeight="1" x14ac:dyDescent="0.25">
      <c r="A255" s="17" t="s">
        <v>665</v>
      </c>
      <c r="B255" s="17" t="s">
        <v>3073</v>
      </c>
      <c r="C255" s="17" t="s">
        <v>666</v>
      </c>
      <c r="D255" s="17" t="s">
        <v>69</v>
      </c>
      <c r="E255" s="17" t="s">
        <v>56</v>
      </c>
      <c r="F255" s="18">
        <v>31</v>
      </c>
      <c r="G255" s="35" t="s">
        <v>667</v>
      </c>
      <c r="H255" s="17" t="s">
        <v>198</v>
      </c>
      <c r="I255" s="17" t="s">
        <v>19</v>
      </c>
      <c r="J255" s="33">
        <v>0.35</v>
      </c>
      <c r="K255" s="17">
        <v>0.75</v>
      </c>
      <c r="L255" s="17" t="s">
        <v>27</v>
      </c>
      <c r="M255" s="18">
        <v>5</v>
      </c>
      <c r="N255" s="2" t="s">
        <v>5348</v>
      </c>
      <c r="O255" s="44">
        <v>7</v>
      </c>
      <c r="P255" s="44" t="s">
        <v>5127</v>
      </c>
      <c r="Q255" s="44">
        <f t="shared" si="10"/>
        <v>35.75</v>
      </c>
      <c r="R255" s="45" t="str">
        <f t="shared" si="11"/>
        <v>High</v>
      </c>
      <c r="S255" s="45" t="str">
        <f t="shared" si="12"/>
        <v>High Performer</v>
      </c>
    </row>
    <row r="256" spans="1:19" ht="21.6" customHeight="1" x14ac:dyDescent="0.25">
      <c r="A256" s="17" t="s">
        <v>668</v>
      </c>
      <c r="B256" s="17" t="s">
        <v>3074</v>
      </c>
      <c r="C256" s="17" t="s">
        <v>669</v>
      </c>
      <c r="D256" s="17" t="s">
        <v>69</v>
      </c>
      <c r="E256" s="17" t="s">
        <v>36</v>
      </c>
      <c r="F256" s="18">
        <v>32</v>
      </c>
      <c r="G256" s="35" t="s">
        <v>670</v>
      </c>
      <c r="H256" s="17" t="s">
        <v>66</v>
      </c>
      <c r="I256" s="17" t="s">
        <v>26</v>
      </c>
      <c r="J256" s="33">
        <v>1</v>
      </c>
      <c r="K256" s="17">
        <v>0.75</v>
      </c>
      <c r="L256" s="17" t="s">
        <v>27</v>
      </c>
      <c r="M256" s="18">
        <v>3</v>
      </c>
      <c r="N256" s="2" t="s">
        <v>5349</v>
      </c>
      <c r="O256" s="44">
        <v>2</v>
      </c>
      <c r="P256" s="44" t="s">
        <v>5127</v>
      </c>
      <c r="Q256" s="44">
        <f t="shared" si="10"/>
        <v>100.75</v>
      </c>
      <c r="R256" s="45" t="str">
        <f t="shared" si="11"/>
        <v>High</v>
      </c>
      <c r="S256" s="45" t="str">
        <f t="shared" si="12"/>
        <v>Low Performer</v>
      </c>
    </row>
    <row r="257" spans="1:19" ht="21.6" customHeight="1" x14ac:dyDescent="0.25">
      <c r="A257" s="17" t="s">
        <v>671</v>
      </c>
      <c r="B257" s="17" t="s">
        <v>3075</v>
      </c>
      <c r="C257" s="17" t="s">
        <v>672</v>
      </c>
      <c r="D257" s="17" t="s">
        <v>69</v>
      </c>
      <c r="E257" s="17" t="s">
        <v>23</v>
      </c>
      <c r="F257" s="18">
        <v>40</v>
      </c>
      <c r="G257" s="35" t="s">
        <v>673</v>
      </c>
      <c r="H257" s="17" t="s">
        <v>104</v>
      </c>
      <c r="I257" s="17" t="s">
        <v>47</v>
      </c>
      <c r="J257" s="33">
        <v>0.79</v>
      </c>
      <c r="K257" s="17">
        <v>2</v>
      </c>
      <c r="L257" s="17" t="s">
        <v>33</v>
      </c>
      <c r="M257" s="18">
        <v>5</v>
      </c>
      <c r="N257" s="2" t="s">
        <v>5350</v>
      </c>
      <c r="O257" s="44">
        <v>3</v>
      </c>
      <c r="P257" s="44" t="s">
        <v>5127</v>
      </c>
      <c r="Q257" s="44">
        <f t="shared" si="10"/>
        <v>81</v>
      </c>
      <c r="R257" s="45" t="str">
        <f t="shared" si="11"/>
        <v>High</v>
      </c>
      <c r="S257" s="45" t="str">
        <f t="shared" si="12"/>
        <v>Low Performer</v>
      </c>
    </row>
    <row r="258" spans="1:19" ht="21.6" customHeight="1" x14ac:dyDescent="0.25">
      <c r="A258" s="17" t="s">
        <v>674</v>
      </c>
      <c r="B258" s="17" t="s">
        <v>3076</v>
      </c>
      <c r="C258" s="17" t="s">
        <v>675</v>
      </c>
      <c r="D258" s="17" t="s">
        <v>16</v>
      </c>
      <c r="E258" s="17" t="s">
        <v>64</v>
      </c>
      <c r="F258" s="18">
        <v>32</v>
      </c>
      <c r="G258" s="35" t="s">
        <v>676</v>
      </c>
      <c r="H258" s="17" t="s">
        <v>42</v>
      </c>
      <c r="I258" s="17" t="s">
        <v>32</v>
      </c>
      <c r="J258" s="33">
        <v>0.38</v>
      </c>
      <c r="K258" s="17">
        <v>2</v>
      </c>
      <c r="L258" s="17" t="s">
        <v>33</v>
      </c>
      <c r="M258" s="18">
        <v>3</v>
      </c>
      <c r="N258" s="2" t="s">
        <v>676</v>
      </c>
      <c r="O258" s="44">
        <v>1</v>
      </c>
      <c r="P258" s="44" t="s">
        <v>5127</v>
      </c>
      <c r="Q258" s="44">
        <f t="shared" si="10"/>
        <v>40</v>
      </c>
      <c r="R258" s="45" t="str">
        <f t="shared" si="11"/>
        <v>High</v>
      </c>
      <c r="S258" s="45" t="str">
        <f t="shared" si="12"/>
        <v>Low Performer</v>
      </c>
    </row>
    <row r="259" spans="1:19" ht="21.6" customHeight="1" x14ac:dyDescent="0.25">
      <c r="A259" s="17" t="s">
        <v>677</v>
      </c>
      <c r="B259" s="17" t="s">
        <v>3077</v>
      </c>
      <c r="C259" s="17" t="s">
        <v>678</v>
      </c>
      <c r="D259" s="17" t="s">
        <v>16</v>
      </c>
      <c r="E259" s="17" t="s">
        <v>23</v>
      </c>
      <c r="F259" s="18">
        <v>32</v>
      </c>
      <c r="G259" s="35">
        <v>45932</v>
      </c>
      <c r="H259" s="17" t="s">
        <v>42</v>
      </c>
      <c r="I259" s="17" t="s">
        <v>32</v>
      </c>
      <c r="J259" s="33">
        <v>0.24</v>
      </c>
      <c r="K259" s="17">
        <v>0.75</v>
      </c>
      <c r="L259" s="17" t="s">
        <v>27</v>
      </c>
      <c r="M259" s="18">
        <v>4</v>
      </c>
      <c r="N259" s="2" t="s">
        <v>5351</v>
      </c>
      <c r="O259" s="44">
        <v>7</v>
      </c>
      <c r="P259" s="44" t="s">
        <v>5127</v>
      </c>
      <c r="Q259" s="44">
        <f t="shared" ref="Q259:Q322" si="13">SUM((J259*100)+K259)</f>
        <v>24.75</v>
      </c>
      <c r="R259" s="45" t="str">
        <f t="shared" ref="R259:R322" si="14">IF(Q259&lt;=5,"Low",IF(Q259&lt;=15,"Medium",IF(Q259&gt;15,"High")))</f>
        <v>High</v>
      </c>
      <c r="S259" s="45" t="str">
        <f t="shared" ref="S259:S322" si="15">IF(AND(L259="Yes",M259&gt;=4),"High Performer","Low Performer" )</f>
        <v>High Performer</v>
      </c>
    </row>
    <row r="260" spans="1:19" ht="21.6" customHeight="1" x14ac:dyDescent="0.25">
      <c r="A260" s="17" t="s">
        <v>679</v>
      </c>
      <c r="B260" s="17" t="s">
        <v>3078</v>
      </c>
      <c r="C260" s="17" t="s">
        <v>680</v>
      </c>
      <c r="D260" s="17" t="s">
        <v>69</v>
      </c>
      <c r="E260" s="17" t="s">
        <v>41</v>
      </c>
      <c r="F260" s="18">
        <v>24</v>
      </c>
      <c r="G260" s="35" t="s">
        <v>681</v>
      </c>
      <c r="H260" s="17" t="s">
        <v>156</v>
      </c>
      <c r="I260" s="17" t="s">
        <v>98</v>
      </c>
      <c r="J260" s="33">
        <v>0.17</v>
      </c>
      <c r="K260" s="17">
        <v>1</v>
      </c>
      <c r="L260" s="17" t="s">
        <v>33</v>
      </c>
      <c r="M260" s="18">
        <v>5</v>
      </c>
      <c r="N260" s="2" t="s">
        <v>5352</v>
      </c>
      <c r="O260" s="44">
        <v>5</v>
      </c>
      <c r="P260" s="44" t="s">
        <v>5128</v>
      </c>
      <c r="Q260" s="44">
        <f t="shared" si="13"/>
        <v>18</v>
      </c>
      <c r="R260" s="45" t="str">
        <f t="shared" si="14"/>
        <v>High</v>
      </c>
      <c r="S260" s="45" t="str">
        <f t="shared" si="15"/>
        <v>Low Performer</v>
      </c>
    </row>
    <row r="261" spans="1:19" ht="21.6" customHeight="1" x14ac:dyDescent="0.25">
      <c r="A261" s="17" t="s">
        <v>682</v>
      </c>
      <c r="B261" s="17" t="s">
        <v>3079</v>
      </c>
      <c r="C261" s="17" t="s">
        <v>683</v>
      </c>
      <c r="D261" s="17" t="s">
        <v>16</v>
      </c>
      <c r="E261" s="17" t="s">
        <v>23</v>
      </c>
      <c r="F261" s="18">
        <v>32</v>
      </c>
      <c r="G261" s="35">
        <v>45176</v>
      </c>
      <c r="H261" s="17" t="s">
        <v>198</v>
      </c>
      <c r="I261" s="17" t="s">
        <v>19</v>
      </c>
      <c r="J261" s="33">
        <v>0.35</v>
      </c>
      <c r="K261" s="17">
        <v>2</v>
      </c>
      <c r="L261" s="17" t="s">
        <v>33</v>
      </c>
      <c r="M261" s="18">
        <v>3</v>
      </c>
      <c r="N261" s="37">
        <v>45176</v>
      </c>
      <c r="O261" s="44">
        <v>1</v>
      </c>
      <c r="P261" s="44" t="s">
        <v>5127</v>
      </c>
      <c r="Q261" s="44">
        <f t="shared" si="13"/>
        <v>37</v>
      </c>
      <c r="R261" s="45" t="str">
        <f t="shared" si="14"/>
        <v>High</v>
      </c>
      <c r="S261" s="45" t="str">
        <f t="shared" si="15"/>
        <v>Low Performer</v>
      </c>
    </row>
    <row r="262" spans="1:19" ht="21.6" customHeight="1" x14ac:dyDescent="0.25">
      <c r="A262" s="17" t="s">
        <v>684</v>
      </c>
      <c r="B262" s="17" t="s">
        <v>3080</v>
      </c>
      <c r="C262" s="17" t="s">
        <v>685</v>
      </c>
      <c r="D262" s="17" t="s">
        <v>69</v>
      </c>
      <c r="E262" s="17" t="s">
        <v>56</v>
      </c>
      <c r="F262" s="18">
        <v>19</v>
      </c>
      <c r="G262" s="35">
        <v>45781</v>
      </c>
      <c r="H262" s="17" t="s">
        <v>111</v>
      </c>
      <c r="I262" s="17" t="s">
        <v>98</v>
      </c>
      <c r="J262" s="33">
        <v>0.33</v>
      </c>
      <c r="K262" s="17">
        <v>2</v>
      </c>
      <c r="L262" s="17" t="s">
        <v>33</v>
      </c>
      <c r="M262" s="18">
        <f>M261</f>
        <v>3</v>
      </c>
      <c r="N262" s="2" t="s">
        <v>5353</v>
      </c>
      <c r="O262" s="44">
        <v>6</v>
      </c>
      <c r="P262" s="44" t="s">
        <v>5125</v>
      </c>
      <c r="Q262" s="44">
        <f t="shared" si="13"/>
        <v>35</v>
      </c>
      <c r="R262" s="45" t="str">
        <f t="shared" si="14"/>
        <v>High</v>
      </c>
      <c r="S262" s="45" t="str">
        <f t="shared" si="15"/>
        <v>Low Performer</v>
      </c>
    </row>
    <row r="263" spans="1:19" ht="21.6" customHeight="1" x14ac:dyDescent="0.25">
      <c r="A263" s="17" t="s">
        <v>686</v>
      </c>
      <c r="B263" s="17" t="s">
        <v>3081</v>
      </c>
      <c r="C263" s="17" t="s">
        <v>687</v>
      </c>
      <c r="D263" s="17" t="s">
        <v>69</v>
      </c>
      <c r="E263" s="17" t="s">
        <v>41</v>
      </c>
      <c r="F263" s="18">
        <v>32</v>
      </c>
      <c r="G263" s="35">
        <v>45267</v>
      </c>
      <c r="H263" s="17" t="s">
        <v>97</v>
      </c>
      <c r="I263" s="17" t="s">
        <v>98</v>
      </c>
      <c r="J263" s="33">
        <v>0.83</v>
      </c>
      <c r="K263" s="17">
        <v>1</v>
      </c>
      <c r="L263" s="17" t="s">
        <v>27</v>
      </c>
      <c r="M263" s="18">
        <v>4</v>
      </c>
      <c r="N263" s="2" t="s">
        <v>5354</v>
      </c>
      <c r="O263" s="44">
        <v>4</v>
      </c>
      <c r="P263" s="44" t="s">
        <v>5127</v>
      </c>
      <c r="Q263" s="44">
        <f t="shared" si="13"/>
        <v>84</v>
      </c>
      <c r="R263" s="45" t="str">
        <f t="shared" si="14"/>
        <v>High</v>
      </c>
      <c r="S263" s="45" t="str">
        <f t="shared" si="15"/>
        <v>High Performer</v>
      </c>
    </row>
    <row r="264" spans="1:19" ht="21.6" customHeight="1" x14ac:dyDescent="0.25">
      <c r="A264" s="17" t="s">
        <v>688</v>
      </c>
      <c r="B264" s="17" t="s">
        <v>3082</v>
      </c>
      <c r="C264" s="17" t="s">
        <v>689</v>
      </c>
      <c r="D264" s="17" t="s">
        <v>16</v>
      </c>
      <c r="E264" s="17" t="s">
        <v>41</v>
      </c>
      <c r="F264" s="18">
        <v>26</v>
      </c>
      <c r="G264" s="35">
        <v>45363</v>
      </c>
      <c r="H264" s="17" t="s">
        <v>111</v>
      </c>
      <c r="I264" s="17" t="s">
        <v>98</v>
      </c>
      <c r="J264" s="33">
        <v>0.82</v>
      </c>
      <c r="K264" s="17">
        <v>1</v>
      </c>
      <c r="L264" s="17" t="s">
        <v>33</v>
      </c>
      <c r="M264" s="18">
        <v>3</v>
      </c>
      <c r="N264" s="2" t="s">
        <v>5355</v>
      </c>
      <c r="O264" s="44">
        <v>5</v>
      </c>
      <c r="P264" s="44" t="s">
        <v>5128</v>
      </c>
      <c r="Q264" s="44">
        <f t="shared" si="13"/>
        <v>83</v>
      </c>
      <c r="R264" s="45" t="str">
        <f t="shared" si="14"/>
        <v>High</v>
      </c>
      <c r="S264" s="45" t="str">
        <f t="shared" si="15"/>
        <v>Low Performer</v>
      </c>
    </row>
    <row r="265" spans="1:19" ht="21.6" customHeight="1" x14ac:dyDescent="0.25">
      <c r="A265" s="17" t="s">
        <v>690</v>
      </c>
      <c r="B265" s="17" t="s">
        <v>3083</v>
      </c>
      <c r="C265" s="17" t="s">
        <v>691</v>
      </c>
      <c r="D265" s="17" t="s">
        <v>69</v>
      </c>
      <c r="E265" s="17" t="s">
        <v>36</v>
      </c>
      <c r="F265" s="18">
        <v>39</v>
      </c>
      <c r="G265" s="35" t="s">
        <v>461</v>
      </c>
      <c r="H265" s="17" t="s">
        <v>25</v>
      </c>
      <c r="I265" s="17" t="s">
        <v>26</v>
      </c>
      <c r="J265" s="33">
        <v>0.65</v>
      </c>
      <c r="K265" s="17">
        <v>0.75</v>
      </c>
      <c r="L265" s="17" t="s">
        <v>27</v>
      </c>
      <c r="M265" s="18">
        <f t="shared" ref="M265:M266" si="16">M264</f>
        <v>3</v>
      </c>
      <c r="N265" s="2" t="s">
        <v>5356</v>
      </c>
      <c r="O265" s="44">
        <v>7</v>
      </c>
      <c r="P265" s="44" t="s">
        <v>5127</v>
      </c>
      <c r="Q265" s="44">
        <f t="shared" si="13"/>
        <v>65.75</v>
      </c>
      <c r="R265" s="45" t="str">
        <f t="shared" si="14"/>
        <v>High</v>
      </c>
      <c r="S265" s="45" t="str">
        <f t="shared" si="15"/>
        <v>Low Performer</v>
      </c>
    </row>
    <row r="266" spans="1:19" ht="21.6" customHeight="1" x14ac:dyDescent="0.25">
      <c r="A266" s="17" t="s">
        <v>692</v>
      </c>
      <c r="B266" s="17" t="s">
        <v>3084</v>
      </c>
      <c r="C266" s="17" t="s">
        <v>693</v>
      </c>
      <c r="D266" s="17" t="s">
        <v>16</v>
      </c>
      <c r="E266" s="17" t="s">
        <v>23</v>
      </c>
      <c r="F266" s="18">
        <v>32</v>
      </c>
      <c r="G266" s="35" t="s">
        <v>65</v>
      </c>
      <c r="H266" s="17" t="s">
        <v>57</v>
      </c>
      <c r="I266" s="17" t="s">
        <v>32</v>
      </c>
      <c r="J266" s="33">
        <v>0.91</v>
      </c>
      <c r="K266" s="17">
        <v>2</v>
      </c>
      <c r="L266" s="17" t="s">
        <v>27</v>
      </c>
      <c r="M266" s="18">
        <f t="shared" si="16"/>
        <v>3</v>
      </c>
      <c r="N266" s="2" t="s">
        <v>5357</v>
      </c>
      <c r="O266" s="44">
        <v>6</v>
      </c>
      <c r="P266" s="44" t="s">
        <v>5127</v>
      </c>
      <c r="Q266" s="44">
        <f t="shared" si="13"/>
        <v>93</v>
      </c>
      <c r="R266" s="45" t="str">
        <f t="shared" si="14"/>
        <v>High</v>
      </c>
      <c r="S266" s="45" t="str">
        <f t="shared" si="15"/>
        <v>Low Performer</v>
      </c>
    </row>
    <row r="267" spans="1:19" ht="21.6" customHeight="1" x14ac:dyDescent="0.25">
      <c r="A267" s="17" t="s">
        <v>694</v>
      </c>
      <c r="B267" s="17" t="s">
        <v>3085</v>
      </c>
      <c r="C267" s="17" t="s">
        <v>695</v>
      </c>
      <c r="D267" s="17" t="s">
        <v>69</v>
      </c>
      <c r="E267" s="17" t="s">
        <v>64</v>
      </c>
      <c r="F267" s="18">
        <v>32</v>
      </c>
      <c r="G267" s="35" t="s">
        <v>696</v>
      </c>
      <c r="H267" s="17" t="s">
        <v>97</v>
      </c>
      <c r="I267" s="17" t="s">
        <v>98</v>
      </c>
      <c r="J267" s="33">
        <v>0.37</v>
      </c>
      <c r="K267" s="17">
        <v>1</v>
      </c>
      <c r="L267" s="17" t="s">
        <v>33</v>
      </c>
      <c r="M267" s="18">
        <v>3</v>
      </c>
      <c r="N267" s="2" t="s">
        <v>696</v>
      </c>
      <c r="O267" s="44">
        <v>1</v>
      </c>
      <c r="P267" s="44" t="s">
        <v>5127</v>
      </c>
      <c r="Q267" s="44">
        <f t="shared" si="13"/>
        <v>38</v>
      </c>
      <c r="R267" s="45" t="str">
        <f t="shared" si="14"/>
        <v>High</v>
      </c>
      <c r="S267" s="45" t="str">
        <f t="shared" si="15"/>
        <v>Low Performer</v>
      </c>
    </row>
    <row r="268" spans="1:19" ht="21.6" customHeight="1" x14ac:dyDescent="0.25">
      <c r="A268" s="17" t="s">
        <v>697</v>
      </c>
      <c r="B268" s="17" t="s">
        <v>3086</v>
      </c>
      <c r="C268" s="17" t="s">
        <v>698</v>
      </c>
      <c r="D268" s="17" t="s">
        <v>69</v>
      </c>
      <c r="E268" s="17" t="s">
        <v>36</v>
      </c>
      <c r="F268" s="18">
        <v>32</v>
      </c>
      <c r="G268" s="35">
        <v>44901</v>
      </c>
      <c r="H268" s="17" t="s">
        <v>25</v>
      </c>
      <c r="I268" s="17" t="s">
        <v>26</v>
      </c>
      <c r="J268" s="33">
        <v>0.38</v>
      </c>
      <c r="K268" s="17">
        <v>1</v>
      </c>
      <c r="L268" s="17" t="s">
        <v>27</v>
      </c>
      <c r="M268" s="18">
        <v>5</v>
      </c>
      <c r="N268" s="2" t="s">
        <v>5340</v>
      </c>
      <c r="O268" s="44">
        <v>8</v>
      </c>
      <c r="P268" s="44" t="s">
        <v>5127</v>
      </c>
      <c r="Q268" s="44">
        <f t="shared" si="13"/>
        <v>39</v>
      </c>
      <c r="R268" s="45" t="str">
        <f t="shared" si="14"/>
        <v>High</v>
      </c>
      <c r="S268" s="45" t="str">
        <f t="shared" si="15"/>
        <v>High Performer</v>
      </c>
    </row>
    <row r="269" spans="1:19" ht="21.6" customHeight="1" x14ac:dyDescent="0.25">
      <c r="A269" s="17" t="s">
        <v>699</v>
      </c>
      <c r="B269" s="17" t="s">
        <v>3087</v>
      </c>
      <c r="C269" s="17" t="s">
        <v>700</v>
      </c>
      <c r="D269" s="17" t="s">
        <v>16</v>
      </c>
      <c r="E269" s="17" t="s">
        <v>23</v>
      </c>
      <c r="F269" s="18">
        <v>32</v>
      </c>
      <c r="G269" s="35" t="s">
        <v>701</v>
      </c>
      <c r="H269" s="17" t="s">
        <v>66</v>
      </c>
      <c r="I269" s="17" t="s">
        <v>26</v>
      </c>
      <c r="J269" s="33">
        <v>0.45</v>
      </c>
      <c r="K269" s="17">
        <v>1</v>
      </c>
      <c r="L269" s="17" t="s">
        <v>27</v>
      </c>
      <c r="M269" s="18">
        <v>2</v>
      </c>
      <c r="N269" s="2" t="s">
        <v>5358</v>
      </c>
      <c r="O269" s="44">
        <v>6</v>
      </c>
      <c r="P269" s="44" t="s">
        <v>5127</v>
      </c>
      <c r="Q269" s="44">
        <f t="shared" si="13"/>
        <v>46</v>
      </c>
      <c r="R269" s="45" t="str">
        <f t="shared" si="14"/>
        <v>High</v>
      </c>
      <c r="S269" s="45" t="str">
        <f t="shared" si="15"/>
        <v>Low Performer</v>
      </c>
    </row>
    <row r="270" spans="1:19" ht="21.6" customHeight="1" x14ac:dyDescent="0.25">
      <c r="A270" s="17" t="s">
        <v>702</v>
      </c>
      <c r="B270" s="17" t="s">
        <v>3088</v>
      </c>
      <c r="C270" s="17" t="s">
        <v>703</v>
      </c>
      <c r="D270" s="17" t="s">
        <v>69</v>
      </c>
      <c r="E270" s="17" t="s">
        <v>56</v>
      </c>
      <c r="F270" s="18">
        <v>19</v>
      </c>
      <c r="G270" s="35" t="s">
        <v>704</v>
      </c>
      <c r="H270" s="17" t="s">
        <v>104</v>
      </c>
      <c r="I270" s="17" t="s">
        <v>47</v>
      </c>
      <c r="J270" s="33">
        <v>0.64</v>
      </c>
      <c r="K270" s="17">
        <v>2</v>
      </c>
      <c r="L270" s="17" t="s">
        <v>33</v>
      </c>
      <c r="M270" s="18">
        <v>1</v>
      </c>
      <c r="N270" s="2" t="s">
        <v>5359</v>
      </c>
      <c r="O270" s="44">
        <v>2</v>
      </c>
      <c r="P270" s="44" t="s">
        <v>5125</v>
      </c>
      <c r="Q270" s="44">
        <f t="shared" si="13"/>
        <v>66</v>
      </c>
      <c r="R270" s="45" t="str">
        <f t="shared" si="14"/>
        <v>High</v>
      </c>
      <c r="S270" s="45" t="str">
        <f t="shared" si="15"/>
        <v>Low Performer</v>
      </c>
    </row>
    <row r="271" spans="1:19" ht="21.6" customHeight="1" x14ac:dyDescent="0.25">
      <c r="A271" s="17" t="s">
        <v>705</v>
      </c>
      <c r="B271" s="17" t="s">
        <v>3089</v>
      </c>
      <c r="C271" s="17" t="s">
        <v>706</v>
      </c>
      <c r="D271" s="17" t="s">
        <v>69</v>
      </c>
      <c r="E271" s="17" t="s">
        <v>23</v>
      </c>
      <c r="F271" s="18">
        <v>38</v>
      </c>
      <c r="G271" s="35" t="s">
        <v>707</v>
      </c>
      <c r="H271" s="17" t="s">
        <v>42</v>
      </c>
      <c r="I271" s="17" t="s">
        <v>32</v>
      </c>
      <c r="J271" s="33">
        <v>0.91</v>
      </c>
      <c r="K271" s="17">
        <v>1.5</v>
      </c>
      <c r="L271" s="17" t="s">
        <v>27</v>
      </c>
      <c r="M271" s="18">
        <v>2</v>
      </c>
      <c r="N271" s="2" t="s">
        <v>5360</v>
      </c>
      <c r="O271" s="44">
        <v>8</v>
      </c>
      <c r="P271" s="44" t="s">
        <v>5127</v>
      </c>
      <c r="Q271" s="44">
        <f t="shared" si="13"/>
        <v>92.5</v>
      </c>
      <c r="R271" s="45" t="str">
        <f t="shared" si="14"/>
        <v>High</v>
      </c>
      <c r="S271" s="45" t="str">
        <f t="shared" si="15"/>
        <v>Low Performer</v>
      </c>
    </row>
    <row r="272" spans="1:19" ht="21.6" customHeight="1" x14ac:dyDescent="0.25">
      <c r="A272" s="17" t="s">
        <v>708</v>
      </c>
      <c r="B272" s="17" t="s">
        <v>3090</v>
      </c>
      <c r="C272" s="17" t="s">
        <v>709</v>
      </c>
      <c r="D272" s="17" t="s">
        <v>69</v>
      </c>
      <c r="E272" s="17" t="s">
        <v>56</v>
      </c>
      <c r="F272" s="18">
        <v>32</v>
      </c>
      <c r="G272" s="35">
        <v>45234</v>
      </c>
      <c r="H272" s="17" t="s">
        <v>156</v>
      </c>
      <c r="I272" s="17" t="s">
        <v>98</v>
      </c>
      <c r="J272" s="33">
        <v>0.99</v>
      </c>
      <c r="K272" s="17">
        <v>2</v>
      </c>
      <c r="L272" s="17" t="s">
        <v>27</v>
      </c>
      <c r="M272" s="18">
        <v>1</v>
      </c>
      <c r="N272" s="2" t="s">
        <v>5361</v>
      </c>
      <c r="O272" s="44">
        <v>3</v>
      </c>
      <c r="P272" s="44" t="s">
        <v>5127</v>
      </c>
      <c r="Q272" s="44">
        <f t="shared" si="13"/>
        <v>101</v>
      </c>
      <c r="R272" s="45" t="str">
        <f t="shared" si="14"/>
        <v>High</v>
      </c>
      <c r="S272" s="45" t="str">
        <f t="shared" si="15"/>
        <v>Low Performer</v>
      </c>
    </row>
    <row r="273" spans="1:19" ht="21.6" customHeight="1" x14ac:dyDescent="0.25">
      <c r="A273" s="17" t="s">
        <v>710</v>
      </c>
      <c r="B273" s="17" t="s">
        <v>3091</v>
      </c>
      <c r="C273" s="17" t="s">
        <v>87</v>
      </c>
      <c r="D273" s="17" t="s">
        <v>69</v>
      </c>
      <c r="E273" s="17" t="s">
        <v>64</v>
      </c>
      <c r="F273" s="18">
        <v>32</v>
      </c>
      <c r="G273" s="35">
        <v>44572</v>
      </c>
      <c r="H273" s="17" t="s">
        <v>66</v>
      </c>
      <c r="I273" s="17" t="s">
        <v>26</v>
      </c>
      <c r="J273" s="33">
        <v>0.96</v>
      </c>
      <c r="K273" s="17">
        <v>1.5</v>
      </c>
      <c r="L273" s="17" t="s">
        <v>27</v>
      </c>
      <c r="M273" s="18">
        <v>5</v>
      </c>
      <c r="N273" s="2" t="s">
        <v>5362</v>
      </c>
      <c r="O273" s="44">
        <v>6</v>
      </c>
      <c r="P273" s="44" t="s">
        <v>5127</v>
      </c>
      <c r="Q273" s="44">
        <f t="shared" si="13"/>
        <v>97.5</v>
      </c>
      <c r="R273" s="45" t="str">
        <f t="shared" si="14"/>
        <v>High</v>
      </c>
      <c r="S273" s="45" t="str">
        <f t="shared" si="15"/>
        <v>High Performer</v>
      </c>
    </row>
    <row r="274" spans="1:19" ht="21.6" customHeight="1" x14ac:dyDescent="0.25">
      <c r="A274" s="17" t="s">
        <v>711</v>
      </c>
      <c r="B274" s="17" t="s">
        <v>3092</v>
      </c>
      <c r="C274" s="17" t="s">
        <v>712</v>
      </c>
      <c r="D274" s="17" t="s">
        <v>69</v>
      </c>
      <c r="E274" s="17" t="s">
        <v>41</v>
      </c>
      <c r="F274" s="18">
        <v>32</v>
      </c>
      <c r="G274" s="35">
        <v>45302</v>
      </c>
      <c r="H274" s="17" t="s">
        <v>156</v>
      </c>
      <c r="I274" s="17" t="s">
        <v>98</v>
      </c>
      <c r="J274" s="33">
        <v>0.21</v>
      </c>
      <c r="K274" s="17">
        <v>0.75</v>
      </c>
      <c r="L274" s="17" t="s">
        <v>27</v>
      </c>
      <c r="M274" s="18">
        <v>1</v>
      </c>
      <c r="N274" s="2" t="s">
        <v>5363</v>
      </c>
      <c r="O274" s="44">
        <v>7</v>
      </c>
      <c r="P274" s="44" t="s">
        <v>5127</v>
      </c>
      <c r="Q274" s="44">
        <f t="shared" si="13"/>
        <v>21.75</v>
      </c>
      <c r="R274" s="45" t="str">
        <f t="shared" si="14"/>
        <v>High</v>
      </c>
      <c r="S274" s="45" t="str">
        <f t="shared" si="15"/>
        <v>Low Performer</v>
      </c>
    </row>
    <row r="275" spans="1:19" ht="21.6" customHeight="1" x14ac:dyDescent="0.25">
      <c r="A275" s="17" t="s">
        <v>713</v>
      </c>
      <c r="B275" s="17" t="s">
        <v>3093</v>
      </c>
      <c r="C275" s="17" t="s">
        <v>714</v>
      </c>
      <c r="D275" s="17" t="s">
        <v>69</v>
      </c>
      <c r="E275" s="17" t="s">
        <v>23</v>
      </c>
      <c r="F275" s="18">
        <v>25</v>
      </c>
      <c r="G275" s="35">
        <v>45328</v>
      </c>
      <c r="H275" s="17" t="s">
        <v>79</v>
      </c>
      <c r="I275" s="17" t="s">
        <v>47</v>
      </c>
      <c r="J275" s="33">
        <v>0.62</v>
      </c>
      <c r="K275" s="17">
        <v>2</v>
      </c>
      <c r="L275" s="17" t="s">
        <v>33</v>
      </c>
      <c r="M275" s="18">
        <v>3</v>
      </c>
      <c r="N275" s="2" t="s">
        <v>5364</v>
      </c>
      <c r="O275" s="44">
        <v>3</v>
      </c>
      <c r="P275" s="44" t="s">
        <v>5128</v>
      </c>
      <c r="Q275" s="44">
        <f t="shared" si="13"/>
        <v>64</v>
      </c>
      <c r="R275" s="45" t="str">
        <f t="shared" si="14"/>
        <v>High</v>
      </c>
      <c r="S275" s="45" t="str">
        <f t="shared" si="15"/>
        <v>Low Performer</v>
      </c>
    </row>
    <row r="276" spans="1:19" ht="21.6" customHeight="1" x14ac:dyDescent="0.25">
      <c r="A276" s="17" t="s">
        <v>715</v>
      </c>
      <c r="B276" s="17" t="s">
        <v>3094</v>
      </c>
      <c r="C276" s="17" t="s">
        <v>716</v>
      </c>
      <c r="D276" s="17" t="s">
        <v>69</v>
      </c>
      <c r="E276" s="17" t="s">
        <v>36</v>
      </c>
      <c r="F276" s="18">
        <v>32</v>
      </c>
      <c r="G276" s="35" t="s">
        <v>717</v>
      </c>
      <c r="H276" s="17" t="s">
        <v>97</v>
      </c>
      <c r="I276" s="17" t="s">
        <v>98</v>
      </c>
      <c r="J276" s="33">
        <v>0.15</v>
      </c>
      <c r="K276" s="17">
        <v>0.75</v>
      </c>
      <c r="L276" s="17" t="s">
        <v>27</v>
      </c>
      <c r="M276" s="18">
        <v>3</v>
      </c>
      <c r="N276" s="2" t="s">
        <v>717</v>
      </c>
      <c r="O276" s="44">
        <v>1</v>
      </c>
      <c r="P276" s="44" t="s">
        <v>5127</v>
      </c>
      <c r="Q276" s="44">
        <f t="shared" si="13"/>
        <v>15.75</v>
      </c>
      <c r="R276" s="45" t="str">
        <f t="shared" si="14"/>
        <v>High</v>
      </c>
      <c r="S276" s="45" t="str">
        <f t="shared" si="15"/>
        <v>Low Performer</v>
      </c>
    </row>
    <row r="277" spans="1:19" ht="21.6" customHeight="1" x14ac:dyDescent="0.25">
      <c r="A277" s="17" t="s">
        <v>718</v>
      </c>
      <c r="B277" s="17" t="s">
        <v>3095</v>
      </c>
      <c r="C277" s="17" t="s">
        <v>719</v>
      </c>
      <c r="D277" s="17" t="s">
        <v>16</v>
      </c>
      <c r="E277" s="17" t="s">
        <v>23</v>
      </c>
      <c r="F277" s="18">
        <v>32</v>
      </c>
      <c r="G277" s="35">
        <v>44967</v>
      </c>
      <c r="H277" s="17" t="s">
        <v>37</v>
      </c>
      <c r="I277" s="17" t="s">
        <v>19</v>
      </c>
      <c r="J277" s="33">
        <v>0.06</v>
      </c>
      <c r="K277" s="17">
        <v>1</v>
      </c>
      <c r="L277" s="17" t="s">
        <v>33</v>
      </c>
      <c r="M277" s="18">
        <f>M276</f>
        <v>3</v>
      </c>
      <c r="N277" s="2" t="s">
        <v>5365</v>
      </c>
      <c r="O277" s="44">
        <v>2</v>
      </c>
      <c r="P277" s="44" t="s">
        <v>5127</v>
      </c>
      <c r="Q277" s="44">
        <f t="shared" si="13"/>
        <v>7</v>
      </c>
      <c r="R277" s="45" t="str">
        <f t="shared" si="14"/>
        <v>Medium</v>
      </c>
      <c r="S277" s="45" t="str">
        <f t="shared" si="15"/>
        <v>Low Performer</v>
      </c>
    </row>
    <row r="278" spans="1:19" ht="21.6" customHeight="1" x14ac:dyDescent="0.25">
      <c r="A278" s="17" t="s">
        <v>720</v>
      </c>
      <c r="B278" s="17" t="s">
        <v>3096</v>
      </c>
      <c r="C278" s="17" t="s">
        <v>721</v>
      </c>
      <c r="D278" s="17" t="s">
        <v>69</v>
      </c>
      <c r="E278" s="17" t="s">
        <v>56</v>
      </c>
      <c r="F278" s="18">
        <v>32</v>
      </c>
      <c r="G278" s="35" t="s">
        <v>722</v>
      </c>
      <c r="H278" s="17" t="s">
        <v>198</v>
      </c>
      <c r="I278" s="17" t="s">
        <v>19</v>
      </c>
      <c r="J278" s="33">
        <v>0.66</v>
      </c>
      <c r="K278" s="17">
        <v>1</v>
      </c>
      <c r="L278" s="17" t="s">
        <v>27</v>
      </c>
      <c r="M278" s="18">
        <v>3</v>
      </c>
      <c r="N278" s="2" t="s">
        <v>5366</v>
      </c>
      <c r="O278" s="44">
        <v>7</v>
      </c>
      <c r="P278" s="44" t="s">
        <v>5127</v>
      </c>
      <c r="Q278" s="44">
        <f t="shared" si="13"/>
        <v>67</v>
      </c>
      <c r="R278" s="45" t="str">
        <f t="shared" si="14"/>
        <v>High</v>
      </c>
      <c r="S278" s="45" t="str">
        <f t="shared" si="15"/>
        <v>Low Performer</v>
      </c>
    </row>
    <row r="279" spans="1:19" ht="21.6" customHeight="1" x14ac:dyDescent="0.25">
      <c r="A279" s="17" t="s">
        <v>723</v>
      </c>
      <c r="B279" s="17" t="s">
        <v>3097</v>
      </c>
      <c r="C279" s="17" t="s">
        <v>724</v>
      </c>
      <c r="D279" s="17" t="s">
        <v>16</v>
      </c>
      <c r="E279" s="17" t="s">
        <v>56</v>
      </c>
      <c r="F279" s="18">
        <v>27</v>
      </c>
      <c r="G279" s="35">
        <v>45021</v>
      </c>
      <c r="H279" s="17" t="s">
        <v>18</v>
      </c>
      <c r="I279" s="17" t="s">
        <v>19</v>
      </c>
      <c r="J279" s="33">
        <v>0.99</v>
      </c>
      <c r="K279" s="17">
        <v>1.5</v>
      </c>
      <c r="L279" s="17" t="s">
        <v>33</v>
      </c>
      <c r="M279" s="18">
        <v>3</v>
      </c>
      <c r="N279" s="2" t="s">
        <v>5367</v>
      </c>
      <c r="O279" s="44">
        <v>8</v>
      </c>
      <c r="P279" s="44" t="s">
        <v>5128</v>
      </c>
      <c r="Q279" s="44">
        <f t="shared" si="13"/>
        <v>100.5</v>
      </c>
      <c r="R279" s="45" t="str">
        <f t="shared" si="14"/>
        <v>High</v>
      </c>
      <c r="S279" s="45" t="str">
        <f t="shared" si="15"/>
        <v>Low Performer</v>
      </c>
    </row>
    <row r="280" spans="1:19" ht="21.6" customHeight="1" x14ac:dyDescent="0.25">
      <c r="A280" s="17" t="s">
        <v>725</v>
      </c>
      <c r="B280" s="17" t="s">
        <v>3098</v>
      </c>
      <c r="C280" s="17" t="s">
        <v>726</v>
      </c>
      <c r="D280" s="17" t="s">
        <v>16</v>
      </c>
      <c r="E280" s="17" t="s">
        <v>41</v>
      </c>
      <c r="F280" s="18">
        <v>32</v>
      </c>
      <c r="G280" s="35" t="s">
        <v>727</v>
      </c>
      <c r="H280" s="17" t="s">
        <v>97</v>
      </c>
      <c r="I280" s="17" t="s">
        <v>98</v>
      </c>
      <c r="J280" s="33">
        <v>0.01</v>
      </c>
      <c r="K280" s="17">
        <v>2</v>
      </c>
      <c r="L280" s="17" t="s">
        <v>33</v>
      </c>
      <c r="M280" s="18">
        <f>M279</f>
        <v>3</v>
      </c>
      <c r="N280" s="2" t="s">
        <v>5368</v>
      </c>
      <c r="O280" s="44">
        <v>8</v>
      </c>
      <c r="P280" s="44" t="s">
        <v>5127</v>
      </c>
      <c r="Q280" s="44">
        <f t="shared" si="13"/>
        <v>3</v>
      </c>
      <c r="R280" s="45" t="str">
        <f t="shared" si="14"/>
        <v>Low</v>
      </c>
      <c r="S280" s="45" t="str">
        <f t="shared" si="15"/>
        <v>Low Performer</v>
      </c>
    </row>
    <row r="281" spans="1:19" ht="21.6" customHeight="1" x14ac:dyDescent="0.25">
      <c r="A281" s="17" t="s">
        <v>728</v>
      </c>
      <c r="B281" s="17" t="s">
        <v>3099</v>
      </c>
      <c r="C281" s="17" t="s">
        <v>729</v>
      </c>
      <c r="D281" s="17" t="s">
        <v>69</v>
      </c>
      <c r="E281" s="17" t="s">
        <v>23</v>
      </c>
      <c r="F281" s="18">
        <v>32</v>
      </c>
      <c r="G281" s="35">
        <v>45239</v>
      </c>
      <c r="H281" s="17" t="s">
        <v>198</v>
      </c>
      <c r="I281" s="17" t="s">
        <v>19</v>
      </c>
      <c r="J281" s="33">
        <v>0.37</v>
      </c>
      <c r="K281" s="17">
        <v>2</v>
      </c>
      <c r="L281" s="17" t="s">
        <v>33</v>
      </c>
      <c r="M281" s="18">
        <v>3</v>
      </c>
      <c r="N281" s="2" t="s">
        <v>5369</v>
      </c>
      <c r="O281" s="44">
        <v>4</v>
      </c>
      <c r="P281" s="44" t="s">
        <v>5127</v>
      </c>
      <c r="Q281" s="44">
        <f t="shared" si="13"/>
        <v>39</v>
      </c>
      <c r="R281" s="45" t="str">
        <f t="shared" si="14"/>
        <v>High</v>
      </c>
      <c r="S281" s="45" t="str">
        <f t="shared" si="15"/>
        <v>Low Performer</v>
      </c>
    </row>
    <row r="282" spans="1:19" ht="21.6" customHeight="1" x14ac:dyDescent="0.25">
      <c r="A282" s="17" t="s">
        <v>730</v>
      </c>
      <c r="B282" s="17" t="s">
        <v>3100</v>
      </c>
      <c r="C282" s="17" t="s">
        <v>731</v>
      </c>
      <c r="D282" s="17" t="s">
        <v>69</v>
      </c>
      <c r="E282" s="17" t="s">
        <v>23</v>
      </c>
      <c r="F282" s="18">
        <v>32</v>
      </c>
      <c r="G282" s="35" t="s">
        <v>732</v>
      </c>
      <c r="H282" s="17" t="s">
        <v>42</v>
      </c>
      <c r="I282" s="17" t="s">
        <v>32</v>
      </c>
      <c r="J282" s="33">
        <v>0.05</v>
      </c>
      <c r="K282" s="17">
        <v>1.5</v>
      </c>
      <c r="L282" s="17" t="s">
        <v>27</v>
      </c>
      <c r="M282" s="18">
        <v>1</v>
      </c>
      <c r="N282" s="2" t="s">
        <v>5370</v>
      </c>
      <c r="O282" s="44">
        <v>2</v>
      </c>
      <c r="P282" s="44" t="s">
        <v>5127</v>
      </c>
      <c r="Q282" s="44">
        <f t="shared" si="13"/>
        <v>6.5</v>
      </c>
      <c r="R282" s="45" t="str">
        <f t="shared" si="14"/>
        <v>Medium</v>
      </c>
      <c r="S282" s="45" t="str">
        <f t="shared" si="15"/>
        <v>Low Performer</v>
      </c>
    </row>
    <row r="283" spans="1:19" ht="21.6" customHeight="1" x14ac:dyDescent="0.25">
      <c r="A283" s="17" t="s">
        <v>733</v>
      </c>
      <c r="B283" s="17" t="s">
        <v>3101</v>
      </c>
      <c r="C283" s="17" t="s">
        <v>734</v>
      </c>
      <c r="D283" s="17" t="s">
        <v>16</v>
      </c>
      <c r="E283" s="17" t="s">
        <v>56</v>
      </c>
      <c r="F283" s="18">
        <v>38</v>
      </c>
      <c r="G283" s="35" t="s">
        <v>735</v>
      </c>
      <c r="H283" s="17" t="s">
        <v>198</v>
      </c>
      <c r="I283" s="17" t="s">
        <v>19</v>
      </c>
      <c r="J283" s="33">
        <v>0.51</v>
      </c>
      <c r="K283" s="17">
        <v>1.5</v>
      </c>
      <c r="L283" s="17" t="s">
        <v>33</v>
      </c>
      <c r="M283" s="18">
        <v>4</v>
      </c>
      <c r="N283" s="2" t="s">
        <v>5371</v>
      </c>
      <c r="O283" s="44">
        <v>6</v>
      </c>
      <c r="P283" s="44" t="s">
        <v>5127</v>
      </c>
      <c r="Q283" s="44">
        <f t="shared" si="13"/>
        <v>52.5</v>
      </c>
      <c r="R283" s="45" t="str">
        <f t="shared" si="14"/>
        <v>High</v>
      </c>
      <c r="S283" s="45" t="str">
        <f t="shared" si="15"/>
        <v>Low Performer</v>
      </c>
    </row>
    <row r="284" spans="1:19" ht="21.6" customHeight="1" x14ac:dyDescent="0.25">
      <c r="A284" s="17" t="s">
        <v>736</v>
      </c>
      <c r="B284" s="17" t="s">
        <v>3102</v>
      </c>
      <c r="C284" s="17" t="s">
        <v>737</v>
      </c>
      <c r="D284" s="17" t="s">
        <v>69</v>
      </c>
      <c r="E284" s="17" t="s">
        <v>23</v>
      </c>
      <c r="F284" s="18">
        <v>37</v>
      </c>
      <c r="G284" s="35">
        <v>45114</v>
      </c>
      <c r="H284" s="17" t="s">
        <v>18</v>
      </c>
      <c r="I284" s="17" t="s">
        <v>19</v>
      </c>
      <c r="J284" s="33">
        <v>0.61</v>
      </c>
      <c r="K284" s="17">
        <v>2</v>
      </c>
      <c r="L284" s="17" t="s">
        <v>33</v>
      </c>
      <c r="M284" s="18">
        <v>5</v>
      </c>
      <c r="N284" s="2" t="s">
        <v>5372</v>
      </c>
      <c r="O284" s="44">
        <v>2</v>
      </c>
      <c r="P284" s="44" t="s">
        <v>5127</v>
      </c>
      <c r="Q284" s="44">
        <f t="shared" si="13"/>
        <v>63</v>
      </c>
      <c r="R284" s="45" t="str">
        <f t="shared" si="14"/>
        <v>High</v>
      </c>
      <c r="S284" s="45" t="str">
        <f t="shared" si="15"/>
        <v>Low Performer</v>
      </c>
    </row>
    <row r="285" spans="1:19" ht="21.6" customHeight="1" x14ac:dyDescent="0.25">
      <c r="A285" s="17" t="s">
        <v>738</v>
      </c>
      <c r="B285" s="17" t="s">
        <v>3103</v>
      </c>
      <c r="C285" s="17" t="s">
        <v>739</v>
      </c>
      <c r="D285" s="17" t="s">
        <v>69</v>
      </c>
      <c r="E285" s="17" t="s">
        <v>23</v>
      </c>
      <c r="F285" s="18">
        <v>32</v>
      </c>
      <c r="G285" s="35">
        <v>44994</v>
      </c>
      <c r="H285" s="17" t="s">
        <v>111</v>
      </c>
      <c r="I285" s="17" t="s">
        <v>98</v>
      </c>
      <c r="J285" s="33">
        <v>0.56000000000000005</v>
      </c>
      <c r="K285" s="17">
        <v>1.5</v>
      </c>
      <c r="L285" s="17" t="s">
        <v>27</v>
      </c>
      <c r="M285" s="18">
        <v>1</v>
      </c>
      <c r="N285" s="2" t="s">
        <v>5373</v>
      </c>
      <c r="O285" s="44">
        <v>8</v>
      </c>
      <c r="P285" s="44" t="s">
        <v>5127</v>
      </c>
      <c r="Q285" s="44">
        <f t="shared" si="13"/>
        <v>57.500000000000007</v>
      </c>
      <c r="R285" s="45" t="str">
        <f t="shared" si="14"/>
        <v>High</v>
      </c>
      <c r="S285" s="45" t="str">
        <f t="shared" si="15"/>
        <v>Low Performer</v>
      </c>
    </row>
    <row r="286" spans="1:19" ht="21.6" customHeight="1" x14ac:dyDescent="0.25">
      <c r="A286" s="17" t="s">
        <v>740</v>
      </c>
      <c r="B286" s="17" t="s">
        <v>3104</v>
      </c>
      <c r="C286" s="17" t="s">
        <v>741</v>
      </c>
      <c r="D286" s="17" t="s">
        <v>16</v>
      </c>
      <c r="E286" s="17" t="s">
        <v>41</v>
      </c>
      <c r="F286" s="18">
        <v>32</v>
      </c>
      <c r="G286" s="35" t="s">
        <v>469</v>
      </c>
      <c r="H286" s="17" t="s">
        <v>97</v>
      </c>
      <c r="I286" s="17" t="s">
        <v>98</v>
      </c>
      <c r="J286" s="33">
        <v>0.89</v>
      </c>
      <c r="K286" s="17">
        <v>0.75</v>
      </c>
      <c r="L286" s="17" t="s">
        <v>33</v>
      </c>
      <c r="M286" s="18">
        <v>5</v>
      </c>
      <c r="N286" s="2" t="s">
        <v>5374</v>
      </c>
      <c r="O286" s="44">
        <v>6</v>
      </c>
      <c r="P286" s="44" t="s">
        <v>5127</v>
      </c>
      <c r="Q286" s="44">
        <f t="shared" si="13"/>
        <v>89.75</v>
      </c>
      <c r="R286" s="45" t="str">
        <f t="shared" si="14"/>
        <v>High</v>
      </c>
      <c r="S286" s="45" t="str">
        <f t="shared" si="15"/>
        <v>Low Performer</v>
      </c>
    </row>
    <row r="287" spans="1:19" ht="21.6" customHeight="1" x14ac:dyDescent="0.25">
      <c r="A287" s="17" t="s">
        <v>742</v>
      </c>
      <c r="B287" s="17" t="s">
        <v>3105</v>
      </c>
      <c r="C287" s="17" t="s">
        <v>743</v>
      </c>
      <c r="D287" s="17" t="s">
        <v>69</v>
      </c>
      <c r="E287" s="17" t="s">
        <v>56</v>
      </c>
      <c r="F287" s="18">
        <v>32</v>
      </c>
      <c r="G287" s="35">
        <v>45356</v>
      </c>
      <c r="H287" s="17" t="s">
        <v>97</v>
      </c>
      <c r="I287" s="17" t="s">
        <v>98</v>
      </c>
      <c r="J287" s="33">
        <v>0.2</v>
      </c>
      <c r="K287" s="17">
        <v>1.5</v>
      </c>
      <c r="L287" s="17" t="s">
        <v>27</v>
      </c>
      <c r="M287" s="18">
        <v>5</v>
      </c>
      <c r="N287" s="37">
        <v>45356</v>
      </c>
      <c r="O287" s="44">
        <v>1</v>
      </c>
      <c r="P287" s="44" t="s">
        <v>5127</v>
      </c>
      <c r="Q287" s="44">
        <f t="shared" si="13"/>
        <v>21.5</v>
      </c>
      <c r="R287" s="45" t="str">
        <f t="shared" si="14"/>
        <v>High</v>
      </c>
      <c r="S287" s="45" t="str">
        <f t="shared" si="15"/>
        <v>High Performer</v>
      </c>
    </row>
    <row r="288" spans="1:19" ht="21.6" customHeight="1" x14ac:dyDescent="0.25">
      <c r="A288" s="17" t="s">
        <v>744</v>
      </c>
      <c r="B288" s="17" t="s">
        <v>3106</v>
      </c>
      <c r="C288" s="17" t="s">
        <v>745</v>
      </c>
      <c r="D288" s="17" t="s">
        <v>16</v>
      </c>
      <c r="E288" s="17" t="s">
        <v>56</v>
      </c>
      <c r="F288" s="18">
        <v>32</v>
      </c>
      <c r="G288" s="35" t="s">
        <v>746</v>
      </c>
      <c r="H288" s="17" t="s">
        <v>31</v>
      </c>
      <c r="I288" s="17" t="s">
        <v>32</v>
      </c>
      <c r="J288" s="33">
        <v>0.51</v>
      </c>
      <c r="K288" s="17">
        <v>0.75</v>
      </c>
      <c r="L288" s="17" t="s">
        <v>27</v>
      </c>
      <c r="M288" s="18">
        <v>5</v>
      </c>
      <c r="N288" s="2" t="s">
        <v>5375</v>
      </c>
      <c r="O288" s="44">
        <v>4</v>
      </c>
      <c r="P288" s="44" t="s">
        <v>5127</v>
      </c>
      <c r="Q288" s="44">
        <f t="shared" si="13"/>
        <v>51.75</v>
      </c>
      <c r="R288" s="45" t="str">
        <f t="shared" si="14"/>
        <v>High</v>
      </c>
      <c r="S288" s="45" t="str">
        <f t="shared" si="15"/>
        <v>High Performer</v>
      </c>
    </row>
    <row r="289" spans="1:19" ht="21.6" customHeight="1" x14ac:dyDescent="0.25">
      <c r="A289" s="17" t="s">
        <v>747</v>
      </c>
      <c r="B289" s="17" t="s">
        <v>3107</v>
      </c>
      <c r="C289" s="17" t="s">
        <v>748</v>
      </c>
      <c r="D289" s="17" t="s">
        <v>69</v>
      </c>
      <c r="E289" s="17" t="s">
        <v>23</v>
      </c>
      <c r="F289" s="18">
        <v>35</v>
      </c>
      <c r="G289" s="35" t="s">
        <v>749</v>
      </c>
      <c r="H289" s="17" t="s">
        <v>79</v>
      </c>
      <c r="I289" s="17" t="s">
        <v>47</v>
      </c>
      <c r="J289" s="33">
        <v>0.04</v>
      </c>
      <c r="K289" s="17">
        <v>1.5</v>
      </c>
      <c r="L289" s="17" t="s">
        <v>33</v>
      </c>
      <c r="M289" s="18">
        <v>5</v>
      </c>
      <c r="N289" s="2" t="s">
        <v>749</v>
      </c>
      <c r="O289" s="44">
        <v>1</v>
      </c>
      <c r="P289" s="44" t="s">
        <v>5127</v>
      </c>
      <c r="Q289" s="44">
        <f t="shared" si="13"/>
        <v>5.5</v>
      </c>
      <c r="R289" s="45" t="str">
        <f t="shared" si="14"/>
        <v>Medium</v>
      </c>
      <c r="S289" s="45" t="str">
        <f t="shared" si="15"/>
        <v>Low Performer</v>
      </c>
    </row>
    <row r="290" spans="1:19" ht="21.6" customHeight="1" x14ac:dyDescent="0.25">
      <c r="A290" s="17" t="s">
        <v>750</v>
      </c>
      <c r="B290" s="17" t="s">
        <v>3108</v>
      </c>
      <c r="C290" s="17" t="s">
        <v>751</v>
      </c>
      <c r="D290" s="17" t="s">
        <v>16</v>
      </c>
      <c r="E290" s="17" t="s">
        <v>41</v>
      </c>
      <c r="F290" s="18">
        <v>21</v>
      </c>
      <c r="G290" s="35" t="s">
        <v>752</v>
      </c>
      <c r="H290" s="17" t="s">
        <v>42</v>
      </c>
      <c r="I290" s="17" t="s">
        <v>32</v>
      </c>
      <c r="J290" s="33">
        <v>0.42</v>
      </c>
      <c r="K290" s="17">
        <v>1.5</v>
      </c>
      <c r="L290" s="17" t="s">
        <v>33</v>
      </c>
      <c r="M290" s="18">
        <v>5</v>
      </c>
      <c r="N290" s="2" t="s">
        <v>752</v>
      </c>
      <c r="O290" s="44">
        <v>1</v>
      </c>
      <c r="P290" s="44" t="s">
        <v>5125</v>
      </c>
      <c r="Q290" s="44">
        <f t="shared" si="13"/>
        <v>43.5</v>
      </c>
      <c r="R290" s="45" t="str">
        <f t="shared" si="14"/>
        <v>High</v>
      </c>
      <c r="S290" s="45" t="str">
        <f t="shared" si="15"/>
        <v>Low Performer</v>
      </c>
    </row>
    <row r="291" spans="1:19" ht="21.6" customHeight="1" x14ac:dyDescent="0.25">
      <c r="A291" s="17" t="s">
        <v>753</v>
      </c>
      <c r="B291" s="17" t="s">
        <v>3109</v>
      </c>
      <c r="C291" s="17" t="s">
        <v>754</v>
      </c>
      <c r="D291" s="17" t="s">
        <v>69</v>
      </c>
      <c r="E291" s="17" t="s">
        <v>41</v>
      </c>
      <c r="F291" s="18">
        <v>33</v>
      </c>
      <c r="G291" s="35">
        <v>44929</v>
      </c>
      <c r="H291" s="17" t="s">
        <v>198</v>
      </c>
      <c r="I291" s="17" t="s">
        <v>19</v>
      </c>
      <c r="J291" s="33">
        <v>0.37</v>
      </c>
      <c r="K291" s="17">
        <v>1</v>
      </c>
      <c r="L291" s="17" t="s">
        <v>33</v>
      </c>
      <c r="M291" s="18">
        <v>5</v>
      </c>
      <c r="N291" s="2" t="s">
        <v>5376</v>
      </c>
      <c r="O291" s="44">
        <v>6</v>
      </c>
      <c r="P291" s="44" t="s">
        <v>5127</v>
      </c>
      <c r="Q291" s="44">
        <f t="shared" si="13"/>
        <v>38</v>
      </c>
      <c r="R291" s="45" t="str">
        <f t="shared" si="14"/>
        <v>High</v>
      </c>
      <c r="S291" s="45" t="str">
        <f t="shared" si="15"/>
        <v>Low Performer</v>
      </c>
    </row>
    <row r="292" spans="1:19" ht="21.6" customHeight="1" x14ac:dyDescent="0.25">
      <c r="A292" s="17" t="s">
        <v>755</v>
      </c>
      <c r="B292" s="17" t="s">
        <v>3110</v>
      </c>
      <c r="C292" s="17" t="s">
        <v>756</v>
      </c>
      <c r="D292" s="17" t="s">
        <v>16</v>
      </c>
      <c r="E292" s="17" t="s">
        <v>23</v>
      </c>
      <c r="F292" s="18">
        <v>32</v>
      </c>
      <c r="G292" s="35" t="s">
        <v>757</v>
      </c>
      <c r="H292" s="17" t="s">
        <v>104</v>
      </c>
      <c r="I292" s="17" t="s">
        <v>47</v>
      </c>
      <c r="J292" s="33">
        <v>0.15</v>
      </c>
      <c r="K292" s="17">
        <v>0.75</v>
      </c>
      <c r="L292" s="17" t="s">
        <v>33</v>
      </c>
      <c r="M292" s="18">
        <v>5</v>
      </c>
      <c r="N292" s="2" t="s">
        <v>5377</v>
      </c>
      <c r="O292" s="44">
        <v>5</v>
      </c>
      <c r="P292" s="44" t="s">
        <v>5127</v>
      </c>
      <c r="Q292" s="44">
        <f t="shared" si="13"/>
        <v>15.75</v>
      </c>
      <c r="R292" s="45" t="str">
        <f t="shared" si="14"/>
        <v>High</v>
      </c>
      <c r="S292" s="45" t="str">
        <f t="shared" si="15"/>
        <v>Low Performer</v>
      </c>
    </row>
    <row r="293" spans="1:19" ht="21.6" customHeight="1" x14ac:dyDescent="0.25">
      <c r="A293" s="17" t="s">
        <v>758</v>
      </c>
      <c r="B293" s="17" t="s">
        <v>3111</v>
      </c>
      <c r="C293" s="17" t="s">
        <v>87</v>
      </c>
      <c r="D293" s="17" t="s">
        <v>69</v>
      </c>
      <c r="E293" s="17" t="s">
        <v>23</v>
      </c>
      <c r="F293" s="18">
        <v>32</v>
      </c>
      <c r="G293" s="35">
        <v>45841</v>
      </c>
      <c r="H293" s="17" t="s">
        <v>66</v>
      </c>
      <c r="I293" s="17" t="s">
        <v>26</v>
      </c>
      <c r="J293" s="33">
        <v>0.64</v>
      </c>
      <c r="K293" s="17">
        <v>2</v>
      </c>
      <c r="L293" s="17" t="s">
        <v>27</v>
      </c>
      <c r="M293" s="18">
        <v>2</v>
      </c>
      <c r="N293" s="2" t="s">
        <v>5378</v>
      </c>
      <c r="O293" s="44">
        <v>8</v>
      </c>
      <c r="P293" s="44" t="s">
        <v>5127</v>
      </c>
      <c r="Q293" s="44">
        <f t="shared" si="13"/>
        <v>66</v>
      </c>
      <c r="R293" s="45" t="str">
        <f t="shared" si="14"/>
        <v>High</v>
      </c>
      <c r="S293" s="45" t="str">
        <f t="shared" si="15"/>
        <v>Low Performer</v>
      </c>
    </row>
    <row r="294" spans="1:19" ht="21.6" customHeight="1" x14ac:dyDescent="0.25">
      <c r="A294" s="17" t="s">
        <v>759</v>
      </c>
      <c r="B294" s="17" t="s">
        <v>3112</v>
      </c>
      <c r="C294" s="17" t="s">
        <v>760</v>
      </c>
      <c r="D294" s="17" t="s">
        <v>16</v>
      </c>
      <c r="E294" s="17" t="s">
        <v>23</v>
      </c>
      <c r="F294" s="18">
        <v>32</v>
      </c>
      <c r="G294" s="35">
        <v>45333</v>
      </c>
      <c r="H294" s="17" t="s">
        <v>97</v>
      </c>
      <c r="I294" s="17" t="s">
        <v>98</v>
      </c>
      <c r="J294" s="33">
        <v>0.13</v>
      </c>
      <c r="K294" s="17">
        <v>1</v>
      </c>
      <c r="L294" s="17" t="s">
        <v>33</v>
      </c>
      <c r="M294" s="18">
        <v>4</v>
      </c>
      <c r="N294" s="2" t="s">
        <v>5379</v>
      </c>
      <c r="O294" s="44">
        <v>3</v>
      </c>
      <c r="P294" s="44" t="s">
        <v>5127</v>
      </c>
      <c r="Q294" s="44">
        <f t="shared" si="13"/>
        <v>14</v>
      </c>
      <c r="R294" s="45" t="str">
        <f t="shared" si="14"/>
        <v>Medium</v>
      </c>
      <c r="S294" s="45" t="str">
        <f t="shared" si="15"/>
        <v>Low Performer</v>
      </c>
    </row>
    <row r="295" spans="1:19" ht="21.6" customHeight="1" x14ac:dyDescent="0.25">
      <c r="A295" s="17" t="s">
        <v>761</v>
      </c>
      <c r="B295" s="17" t="s">
        <v>3113</v>
      </c>
      <c r="C295" s="17" t="s">
        <v>762</v>
      </c>
      <c r="D295" s="17" t="s">
        <v>69</v>
      </c>
      <c r="E295" s="17" t="s">
        <v>23</v>
      </c>
      <c r="F295" s="18">
        <v>32</v>
      </c>
      <c r="G295" s="35">
        <v>45232</v>
      </c>
      <c r="H295" s="17" t="s">
        <v>111</v>
      </c>
      <c r="I295" s="17" t="s">
        <v>98</v>
      </c>
      <c r="J295" s="33">
        <v>0.56999999999999995</v>
      </c>
      <c r="K295" s="17">
        <v>2</v>
      </c>
      <c r="L295" s="17" t="s">
        <v>27</v>
      </c>
      <c r="M295" s="18">
        <v>5</v>
      </c>
      <c r="N295" s="2" t="s">
        <v>5380</v>
      </c>
      <c r="O295" s="44">
        <v>7</v>
      </c>
      <c r="P295" s="44" t="s">
        <v>5127</v>
      </c>
      <c r="Q295" s="44">
        <f t="shared" si="13"/>
        <v>58.999999999999993</v>
      </c>
      <c r="R295" s="45" t="str">
        <f t="shared" si="14"/>
        <v>High</v>
      </c>
      <c r="S295" s="45" t="str">
        <f t="shared" si="15"/>
        <v>High Performer</v>
      </c>
    </row>
    <row r="296" spans="1:19" ht="21.6" customHeight="1" x14ac:dyDescent="0.25">
      <c r="A296" s="17" t="s">
        <v>763</v>
      </c>
      <c r="B296" s="17" t="s">
        <v>3114</v>
      </c>
      <c r="C296" s="17" t="s">
        <v>764</v>
      </c>
      <c r="D296" s="17" t="s">
        <v>69</v>
      </c>
      <c r="E296" s="17" t="s">
        <v>23</v>
      </c>
      <c r="F296" s="18">
        <v>32</v>
      </c>
      <c r="G296" s="35" t="s">
        <v>765</v>
      </c>
      <c r="H296" s="17" t="s">
        <v>156</v>
      </c>
      <c r="I296" s="17" t="s">
        <v>98</v>
      </c>
      <c r="J296" s="33">
        <v>0.87</v>
      </c>
      <c r="K296" s="17">
        <v>0.75</v>
      </c>
      <c r="L296" s="17" t="s">
        <v>33</v>
      </c>
      <c r="M296" s="18">
        <v>3</v>
      </c>
      <c r="N296" s="2" t="s">
        <v>5381</v>
      </c>
      <c r="O296" s="44">
        <v>4</v>
      </c>
      <c r="P296" s="44" t="s">
        <v>5127</v>
      </c>
      <c r="Q296" s="44">
        <f t="shared" si="13"/>
        <v>87.75</v>
      </c>
      <c r="R296" s="45" t="str">
        <f t="shared" si="14"/>
        <v>High</v>
      </c>
      <c r="S296" s="45" t="str">
        <f t="shared" si="15"/>
        <v>Low Performer</v>
      </c>
    </row>
    <row r="297" spans="1:19" ht="21.6" customHeight="1" x14ac:dyDescent="0.25">
      <c r="A297" s="17" t="s">
        <v>766</v>
      </c>
      <c r="B297" s="17" t="s">
        <v>3115</v>
      </c>
      <c r="C297" s="17" t="s">
        <v>767</v>
      </c>
      <c r="D297" s="17" t="s">
        <v>69</v>
      </c>
      <c r="E297" s="17" t="s">
        <v>56</v>
      </c>
      <c r="F297" s="18">
        <v>43</v>
      </c>
      <c r="G297" s="35">
        <v>44748</v>
      </c>
      <c r="H297" s="17" t="s">
        <v>198</v>
      </c>
      <c r="I297" s="17" t="s">
        <v>19</v>
      </c>
      <c r="J297" s="33">
        <v>0.85</v>
      </c>
      <c r="K297" s="17">
        <v>0.75</v>
      </c>
      <c r="L297" s="17" t="s">
        <v>27</v>
      </c>
      <c r="M297" s="18">
        <f>M296</f>
        <v>3</v>
      </c>
      <c r="N297" s="2" t="s">
        <v>5382</v>
      </c>
      <c r="O297" s="44">
        <v>8</v>
      </c>
      <c r="P297" s="44" t="s">
        <v>5126</v>
      </c>
      <c r="Q297" s="44">
        <f t="shared" si="13"/>
        <v>85.75</v>
      </c>
      <c r="R297" s="45" t="str">
        <f t="shared" si="14"/>
        <v>High</v>
      </c>
      <c r="S297" s="45" t="str">
        <f t="shared" si="15"/>
        <v>Low Performer</v>
      </c>
    </row>
    <row r="298" spans="1:19" ht="21.6" customHeight="1" x14ac:dyDescent="0.25">
      <c r="A298" s="17" t="s">
        <v>768</v>
      </c>
      <c r="B298" s="17" t="s">
        <v>3116</v>
      </c>
      <c r="C298" s="17" t="s">
        <v>769</v>
      </c>
      <c r="D298" s="17" t="s">
        <v>69</v>
      </c>
      <c r="E298" s="17" t="s">
        <v>41</v>
      </c>
      <c r="F298" s="18">
        <v>44</v>
      </c>
      <c r="G298" s="35" t="s">
        <v>173</v>
      </c>
      <c r="H298" s="17" t="s">
        <v>104</v>
      </c>
      <c r="I298" s="17" t="s">
        <v>47</v>
      </c>
      <c r="J298" s="33">
        <v>0.34</v>
      </c>
      <c r="K298" s="17">
        <v>1</v>
      </c>
      <c r="L298" s="17" t="s">
        <v>27</v>
      </c>
      <c r="M298" s="18">
        <v>5</v>
      </c>
      <c r="N298" s="2" t="s">
        <v>173</v>
      </c>
      <c r="O298" s="44">
        <v>1</v>
      </c>
      <c r="P298" s="44" t="s">
        <v>5126</v>
      </c>
      <c r="Q298" s="44">
        <f t="shared" si="13"/>
        <v>35</v>
      </c>
      <c r="R298" s="45" t="str">
        <f t="shared" si="14"/>
        <v>High</v>
      </c>
      <c r="S298" s="45" t="str">
        <f t="shared" si="15"/>
        <v>High Performer</v>
      </c>
    </row>
    <row r="299" spans="1:19" ht="21.6" customHeight="1" x14ac:dyDescent="0.25">
      <c r="A299" s="17" t="s">
        <v>770</v>
      </c>
      <c r="B299" s="17" t="s">
        <v>3117</v>
      </c>
      <c r="C299" s="17" t="s">
        <v>771</v>
      </c>
      <c r="D299" s="17" t="s">
        <v>16</v>
      </c>
      <c r="E299" s="17" t="s">
        <v>23</v>
      </c>
      <c r="F299" s="18">
        <v>30</v>
      </c>
      <c r="G299" s="35" t="s">
        <v>572</v>
      </c>
      <c r="H299" s="17" t="s">
        <v>97</v>
      </c>
      <c r="I299" s="17" t="s">
        <v>98</v>
      </c>
      <c r="J299" s="33">
        <v>0.13</v>
      </c>
      <c r="K299" s="17">
        <v>2</v>
      </c>
      <c r="L299" s="17" t="s">
        <v>33</v>
      </c>
      <c r="M299" s="18">
        <v>5</v>
      </c>
      <c r="N299" s="2" t="s">
        <v>572</v>
      </c>
      <c r="O299" s="44">
        <v>1</v>
      </c>
      <c r="P299" s="44" t="s">
        <v>5128</v>
      </c>
      <c r="Q299" s="44">
        <f t="shared" si="13"/>
        <v>15</v>
      </c>
      <c r="R299" s="45" t="str">
        <f t="shared" si="14"/>
        <v>Medium</v>
      </c>
      <c r="S299" s="45" t="str">
        <f t="shared" si="15"/>
        <v>Low Performer</v>
      </c>
    </row>
    <row r="300" spans="1:19" ht="21.6" customHeight="1" x14ac:dyDescent="0.25">
      <c r="A300" s="17" t="s">
        <v>772</v>
      </c>
      <c r="B300" s="17" t="s">
        <v>3118</v>
      </c>
      <c r="C300" s="17" t="s">
        <v>773</v>
      </c>
      <c r="D300" s="17" t="s">
        <v>69</v>
      </c>
      <c r="E300" s="17" t="s">
        <v>36</v>
      </c>
      <c r="F300" s="18">
        <v>32</v>
      </c>
      <c r="G300" s="35" t="s">
        <v>774</v>
      </c>
      <c r="H300" s="17" t="s">
        <v>57</v>
      </c>
      <c r="I300" s="17" t="s">
        <v>32</v>
      </c>
      <c r="J300" s="33">
        <v>0.01</v>
      </c>
      <c r="K300" s="17">
        <v>2</v>
      </c>
      <c r="L300" s="17" t="s">
        <v>33</v>
      </c>
      <c r="M300" s="18">
        <f>M299</f>
        <v>5</v>
      </c>
      <c r="N300" s="2" t="s">
        <v>774</v>
      </c>
      <c r="O300" s="44">
        <v>1</v>
      </c>
      <c r="P300" s="44" t="s">
        <v>5127</v>
      </c>
      <c r="Q300" s="44">
        <f t="shared" si="13"/>
        <v>3</v>
      </c>
      <c r="R300" s="45" t="str">
        <f t="shared" si="14"/>
        <v>Low</v>
      </c>
      <c r="S300" s="45" t="str">
        <f t="shared" si="15"/>
        <v>Low Performer</v>
      </c>
    </row>
    <row r="301" spans="1:19" ht="21.6" customHeight="1" x14ac:dyDescent="0.25">
      <c r="A301" s="17" t="s">
        <v>775</v>
      </c>
      <c r="B301" s="17" t="s">
        <v>3119</v>
      </c>
      <c r="C301" s="17" t="s">
        <v>776</v>
      </c>
      <c r="D301" s="17" t="s">
        <v>69</v>
      </c>
      <c r="E301" s="17" t="s">
        <v>41</v>
      </c>
      <c r="F301" s="18">
        <v>32</v>
      </c>
      <c r="G301" s="35" t="s">
        <v>187</v>
      </c>
      <c r="H301" s="17" t="s">
        <v>97</v>
      </c>
      <c r="I301" s="17" t="s">
        <v>98</v>
      </c>
      <c r="J301" s="33">
        <v>0.77</v>
      </c>
      <c r="K301" s="17">
        <v>0.75</v>
      </c>
      <c r="L301" s="17" t="s">
        <v>33</v>
      </c>
      <c r="M301" s="18">
        <v>2</v>
      </c>
      <c r="N301" s="2" t="s">
        <v>5383</v>
      </c>
      <c r="O301" s="44">
        <v>6</v>
      </c>
      <c r="P301" s="44" t="s">
        <v>5127</v>
      </c>
      <c r="Q301" s="44">
        <f t="shared" si="13"/>
        <v>77.75</v>
      </c>
      <c r="R301" s="45" t="str">
        <f t="shared" si="14"/>
        <v>High</v>
      </c>
      <c r="S301" s="45" t="str">
        <f t="shared" si="15"/>
        <v>Low Performer</v>
      </c>
    </row>
    <row r="302" spans="1:19" ht="21.6" customHeight="1" x14ac:dyDescent="0.25">
      <c r="A302" s="17" t="s">
        <v>777</v>
      </c>
      <c r="B302" s="17" t="s">
        <v>3120</v>
      </c>
      <c r="C302" s="17" t="s">
        <v>778</v>
      </c>
      <c r="D302" s="17" t="s">
        <v>69</v>
      </c>
      <c r="E302" s="17" t="s">
        <v>23</v>
      </c>
      <c r="F302" s="18">
        <v>32</v>
      </c>
      <c r="G302" s="35" t="s">
        <v>779</v>
      </c>
      <c r="H302" s="17" t="s">
        <v>66</v>
      </c>
      <c r="I302" s="17" t="s">
        <v>26</v>
      </c>
      <c r="J302" s="33">
        <v>0.71</v>
      </c>
      <c r="K302" s="17">
        <v>1.5</v>
      </c>
      <c r="L302" s="17" t="s">
        <v>33</v>
      </c>
      <c r="M302" s="18">
        <v>3</v>
      </c>
      <c r="N302" s="2" t="s">
        <v>5384</v>
      </c>
      <c r="O302" s="44">
        <v>7</v>
      </c>
      <c r="P302" s="44" t="s">
        <v>5127</v>
      </c>
      <c r="Q302" s="44">
        <f t="shared" si="13"/>
        <v>72.5</v>
      </c>
      <c r="R302" s="45" t="str">
        <f t="shared" si="14"/>
        <v>High</v>
      </c>
      <c r="S302" s="45" t="str">
        <f t="shared" si="15"/>
        <v>Low Performer</v>
      </c>
    </row>
    <row r="303" spans="1:19" ht="21.6" customHeight="1" x14ac:dyDescent="0.25">
      <c r="A303" s="17" t="s">
        <v>780</v>
      </c>
      <c r="B303" s="17" t="s">
        <v>3121</v>
      </c>
      <c r="C303" s="17" t="s">
        <v>781</v>
      </c>
      <c r="D303" s="17" t="s">
        <v>16</v>
      </c>
      <c r="E303" s="17" t="s">
        <v>56</v>
      </c>
      <c r="F303" s="18">
        <v>32</v>
      </c>
      <c r="G303" s="35">
        <v>45540</v>
      </c>
      <c r="H303" s="17" t="s">
        <v>18</v>
      </c>
      <c r="I303" s="17" t="s">
        <v>19</v>
      </c>
      <c r="J303" s="33">
        <v>0.8</v>
      </c>
      <c r="K303" s="17">
        <v>0.75</v>
      </c>
      <c r="L303" s="17" t="s">
        <v>33</v>
      </c>
      <c r="M303" s="18">
        <v>5</v>
      </c>
      <c r="N303" s="2" t="s">
        <v>5385</v>
      </c>
      <c r="O303" s="44">
        <v>6</v>
      </c>
      <c r="P303" s="44" t="s">
        <v>5127</v>
      </c>
      <c r="Q303" s="44">
        <f t="shared" si="13"/>
        <v>80.75</v>
      </c>
      <c r="R303" s="45" t="str">
        <f t="shared" si="14"/>
        <v>High</v>
      </c>
      <c r="S303" s="45" t="str">
        <f t="shared" si="15"/>
        <v>Low Performer</v>
      </c>
    </row>
    <row r="304" spans="1:19" ht="21.6" customHeight="1" x14ac:dyDescent="0.25">
      <c r="A304" s="17" t="s">
        <v>782</v>
      </c>
      <c r="B304" s="17" t="s">
        <v>3122</v>
      </c>
      <c r="C304" s="17" t="s">
        <v>783</v>
      </c>
      <c r="D304" s="17" t="s">
        <v>16</v>
      </c>
      <c r="E304" s="17" t="s">
        <v>23</v>
      </c>
      <c r="F304" s="18">
        <v>32</v>
      </c>
      <c r="G304" s="35" t="s">
        <v>784</v>
      </c>
      <c r="H304" s="17" t="s">
        <v>97</v>
      </c>
      <c r="I304" s="17" t="s">
        <v>98</v>
      </c>
      <c r="J304" s="33">
        <v>0.69</v>
      </c>
      <c r="K304" s="17">
        <v>0.75</v>
      </c>
      <c r="L304" s="17" t="s">
        <v>27</v>
      </c>
      <c r="M304" s="18">
        <v>5</v>
      </c>
      <c r="N304" s="2" t="s">
        <v>5386</v>
      </c>
      <c r="O304" s="44">
        <v>2</v>
      </c>
      <c r="P304" s="44" t="s">
        <v>5127</v>
      </c>
      <c r="Q304" s="44">
        <f t="shared" si="13"/>
        <v>69.75</v>
      </c>
      <c r="R304" s="45" t="str">
        <f t="shared" si="14"/>
        <v>High</v>
      </c>
      <c r="S304" s="45" t="str">
        <f t="shared" si="15"/>
        <v>High Performer</v>
      </c>
    </row>
    <row r="305" spans="1:19" ht="21.6" customHeight="1" x14ac:dyDescent="0.25">
      <c r="A305" s="17" t="s">
        <v>785</v>
      </c>
      <c r="B305" s="17" t="s">
        <v>3123</v>
      </c>
      <c r="C305" s="17" t="s">
        <v>786</v>
      </c>
      <c r="D305" s="17" t="s">
        <v>16</v>
      </c>
      <c r="E305" s="17" t="s">
        <v>23</v>
      </c>
      <c r="F305" s="18">
        <v>32</v>
      </c>
      <c r="G305" s="35">
        <v>45451</v>
      </c>
      <c r="H305" s="17" t="s">
        <v>53</v>
      </c>
      <c r="I305" s="17" t="s">
        <v>26</v>
      </c>
      <c r="J305" s="33">
        <v>0.56999999999999995</v>
      </c>
      <c r="K305" s="17">
        <v>1.5</v>
      </c>
      <c r="L305" s="17" t="s">
        <v>27</v>
      </c>
      <c r="M305" s="18">
        <v>2</v>
      </c>
      <c r="N305" s="37">
        <v>45451</v>
      </c>
      <c r="O305" s="44">
        <v>1</v>
      </c>
      <c r="P305" s="44" t="s">
        <v>5127</v>
      </c>
      <c r="Q305" s="44">
        <f t="shared" si="13"/>
        <v>58.499999999999993</v>
      </c>
      <c r="R305" s="45" t="str">
        <f t="shared" si="14"/>
        <v>High</v>
      </c>
      <c r="S305" s="45" t="str">
        <f t="shared" si="15"/>
        <v>Low Performer</v>
      </c>
    </row>
    <row r="306" spans="1:19" ht="21.6" customHeight="1" x14ac:dyDescent="0.25">
      <c r="A306" s="17" t="s">
        <v>787</v>
      </c>
      <c r="B306" s="17" t="s">
        <v>3124</v>
      </c>
      <c r="C306" s="17" t="s">
        <v>788</v>
      </c>
      <c r="D306" s="17" t="s">
        <v>16</v>
      </c>
      <c r="E306" s="17" t="s">
        <v>23</v>
      </c>
      <c r="F306" s="18">
        <v>32</v>
      </c>
      <c r="G306" s="35" t="s">
        <v>789</v>
      </c>
      <c r="H306" s="17" t="s">
        <v>46</v>
      </c>
      <c r="I306" s="17" t="s">
        <v>47</v>
      </c>
      <c r="J306" s="33">
        <v>0.98</v>
      </c>
      <c r="K306" s="17">
        <v>1.5</v>
      </c>
      <c r="L306" s="17" t="s">
        <v>27</v>
      </c>
      <c r="M306" s="18">
        <v>3</v>
      </c>
      <c r="N306" s="2" t="s">
        <v>5387</v>
      </c>
      <c r="O306" s="44">
        <v>5</v>
      </c>
      <c r="P306" s="44" t="s">
        <v>5127</v>
      </c>
      <c r="Q306" s="44">
        <f t="shared" si="13"/>
        <v>99.5</v>
      </c>
      <c r="R306" s="45" t="str">
        <f t="shared" si="14"/>
        <v>High</v>
      </c>
      <c r="S306" s="45" t="str">
        <f t="shared" si="15"/>
        <v>Low Performer</v>
      </c>
    </row>
    <row r="307" spans="1:19" ht="21.6" customHeight="1" x14ac:dyDescent="0.25">
      <c r="A307" s="17" t="s">
        <v>790</v>
      </c>
      <c r="B307" s="17" t="s">
        <v>3125</v>
      </c>
      <c r="C307" s="17" t="s">
        <v>791</v>
      </c>
      <c r="D307" s="17" t="s">
        <v>16</v>
      </c>
      <c r="E307" s="17" t="s">
        <v>56</v>
      </c>
      <c r="F307" s="18">
        <v>44</v>
      </c>
      <c r="G307" s="35" t="s">
        <v>792</v>
      </c>
      <c r="H307" s="17" t="s">
        <v>18</v>
      </c>
      <c r="I307" s="17" t="s">
        <v>19</v>
      </c>
      <c r="J307" s="33">
        <v>0.8</v>
      </c>
      <c r="K307" s="17">
        <v>0.75</v>
      </c>
      <c r="L307" s="17" t="s">
        <v>33</v>
      </c>
      <c r="M307" s="18">
        <v>1</v>
      </c>
      <c r="N307" s="2" t="s">
        <v>5388</v>
      </c>
      <c r="O307" s="44">
        <v>3</v>
      </c>
      <c r="P307" s="44" t="s">
        <v>5126</v>
      </c>
      <c r="Q307" s="44">
        <f t="shared" si="13"/>
        <v>80.75</v>
      </c>
      <c r="R307" s="45" t="str">
        <f t="shared" si="14"/>
        <v>High</v>
      </c>
      <c r="S307" s="45" t="str">
        <f t="shared" si="15"/>
        <v>Low Performer</v>
      </c>
    </row>
    <row r="308" spans="1:19" ht="21.6" customHeight="1" x14ac:dyDescent="0.25">
      <c r="A308" s="17" t="s">
        <v>793</v>
      </c>
      <c r="B308" s="17" t="s">
        <v>3126</v>
      </c>
      <c r="C308" s="17" t="s">
        <v>87</v>
      </c>
      <c r="D308" s="17" t="s">
        <v>16</v>
      </c>
      <c r="E308" s="17" t="s">
        <v>23</v>
      </c>
      <c r="F308" s="18">
        <v>32</v>
      </c>
      <c r="G308" s="35">
        <v>45110</v>
      </c>
      <c r="H308" s="17" t="s">
        <v>79</v>
      </c>
      <c r="I308" s="17" t="s">
        <v>47</v>
      </c>
      <c r="J308" s="33">
        <v>0.03</v>
      </c>
      <c r="K308" s="17">
        <v>1</v>
      </c>
      <c r="L308" s="17" t="s">
        <v>27</v>
      </c>
      <c r="M308" s="18">
        <v>4</v>
      </c>
      <c r="N308" s="2" t="s">
        <v>5389</v>
      </c>
      <c r="O308" s="44">
        <v>2</v>
      </c>
      <c r="P308" s="44" t="s">
        <v>5127</v>
      </c>
      <c r="Q308" s="44">
        <f t="shared" si="13"/>
        <v>4</v>
      </c>
      <c r="R308" s="45" t="str">
        <f t="shared" si="14"/>
        <v>Low</v>
      </c>
      <c r="S308" s="45" t="str">
        <f t="shared" si="15"/>
        <v>High Performer</v>
      </c>
    </row>
    <row r="309" spans="1:19" ht="21.6" customHeight="1" x14ac:dyDescent="0.25">
      <c r="A309" s="17" t="s">
        <v>794</v>
      </c>
      <c r="B309" s="17" t="s">
        <v>3127</v>
      </c>
      <c r="C309" s="17" t="s">
        <v>795</v>
      </c>
      <c r="D309" s="17" t="s">
        <v>16</v>
      </c>
      <c r="E309" s="17" t="s">
        <v>23</v>
      </c>
      <c r="F309" s="18">
        <v>32</v>
      </c>
      <c r="G309" s="35" t="s">
        <v>796</v>
      </c>
      <c r="H309" s="17" t="s">
        <v>111</v>
      </c>
      <c r="I309" s="17" t="s">
        <v>98</v>
      </c>
      <c r="J309" s="33">
        <v>0.51</v>
      </c>
      <c r="K309" s="17">
        <v>2</v>
      </c>
      <c r="L309" s="17" t="s">
        <v>27</v>
      </c>
      <c r="M309" s="18">
        <v>4</v>
      </c>
      <c r="N309" s="2" t="s">
        <v>5390</v>
      </c>
      <c r="O309" s="44">
        <v>7</v>
      </c>
      <c r="P309" s="44" t="s">
        <v>5127</v>
      </c>
      <c r="Q309" s="44">
        <f t="shared" si="13"/>
        <v>53</v>
      </c>
      <c r="R309" s="45" t="str">
        <f t="shared" si="14"/>
        <v>High</v>
      </c>
      <c r="S309" s="45" t="str">
        <f t="shared" si="15"/>
        <v>High Performer</v>
      </c>
    </row>
    <row r="310" spans="1:19" ht="21.6" customHeight="1" x14ac:dyDescent="0.25">
      <c r="A310" s="17" t="s">
        <v>797</v>
      </c>
      <c r="B310" s="17" t="s">
        <v>3128</v>
      </c>
      <c r="C310" s="17" t="s">
        <v>798</v>
      </c>
      <c r="D310" s="17" t="s">
        <v>16</v>
      </c>
      <c r="E310" s="17" t="s">
        <v>36</v>
      </c>
      <c r="F310" s="18">
        <v>32</v>
      </c>
      <c r="G310" s="35" t="s">
        <v>799</v>
      </c>
      <c r="H310" s="17" t="s">
        <v>66</v>
      </c>
      <c r="I310" s="17" t="s">
        <v>26</v>
      </c>
      <c r="J310" s="33">
        <v>0.13</v>
      </c>
      <c r="K310" s="17">
        <v>2</v>
      </c>
      <c r="L310" s="17" t="s">
        <v>33</v>
      </c>
      <c r="M310" s="18">
        <v>3</v>
      </c>
      <c r="N310" s="2" t="s">
        <v>5391</v>
      </c>
      <c r="O310" s="44">
        <v>2</v>
      </c>
      <c r="P310" s="44" t="s">
        <v>5127</v>
      </c>
      <c r="Q310" s="44">
        <f t="shared" si="13"/>
        <v>15</v>
      </c>
      <c r="R310" s="45" t="str">
        <f t="shared" si="14"/>
        <v>Medium</v>
      </c>
      <c r="S310" s="45" t="str">
        <f t="shared" si="15"/>
        <v>Low Performer</v>
      </c>
    </row>
    <row r="311" spans="1:19" ht="21.6" customHeight="1" x14ac:dyDescent="0.25">
      <c r="A311" s="17" t="s">
        <v>800</v>
      </c>
      <c r="B311" s="17" t="s">
        <v>3129</v>
      </c>
      <c r="C311" s="17" t="s">
        <v>801</v>
      </c>
      <c r="D311" s="17" t="s">
        <v>69</v>
      </c>
      <c r="E311" s="17" t="s">
        <v>41</v>
      </c>
      <c r="F311" s="18">
        <v>32</v>
      </c>
      <c r="G311" s="35" t="s">
        <v>802</v>
      </c>
      <c r="H311" s="17" t="s">
        <v>198</v>
      </c>
      <c r="I311" s="17" t="s">
        <v>19</v>
      </c>
      <c r="J311" s="33">
        <v>0.95</v>
      </c>
      <c r="K311" s="17">
        <v>0.75</v>
      </c>
      <c r="L311" s="17" t="s">
        <v>33</v>
      </c>
      <c r="M311" s="18">
        <v>4</v>
      </c>
      <c r="N311" s="2" t="s">
        <v>5392</v>
      </c>
      <c r="O311" s="44">
        <v>3</v>
      </c>
      <c r="P311" s="44" t="s">
        <v>5127</v>
      </c>
      <c r="Q311" s="44">
        <f t="shared" si="13"/>
        <v>95.75</v>
      </c>
      <c r="R311" s="45" t="str">
        <f t="shared" si="14"/>
        <v>High</v>
      </c>
      <c r="S311" s="45" t="str">
        <f t="shared" si="15"/>
        <v>Low Performer</v>
      </c>
    </row>
    <row r="312" spans="1:19" ht="21.6" customHeight="1" x14ac:dyDescent="0.25">
      <c r="A312" s="17" t="s">
        <v>803</v>
      </c>
      <c r="B312" s="17" t="s">
        <v>3130</v>
      </c>
      <c r="C312" s="17" t="s">
        <v>804</v>
      </c>
      <c r="D312" s="17" t="s">
        <v>16</v>
      </c>
      <c r="E312" s="17" t="s">
        <v>36</v>
      </c>
      <c r="F312" s="18">
        <v>32</v>
      </c>
      <c r="G312" s="35" t="s">
        <v>805</v>
      </c>
      <c r="H312" s="17" t="s">
        <v>31</v>
      </c>
      <c r="I312" s="17" t="s">
        <v>32</v>
      </c>
      <c r="J312" s="33">
        <v>0.73</v>
      </c>
      <c r="K312" s="17">
        <v>1.5</v>
      </c>
      <c r="L312" s="17" t="s">
        <v>33</v>
      </c>
      <c r="M312" s="18">
        <v>5</v>
      </c>
      <c r="N312" s="2" t="s">
        <v>5393</v>
      </c>
      <c r="O312" s="44">
        <v>3</v>
      </c>
      <c r="P312" s="44" t="s">
        <v>5127</v>
      </c>
      <c r="Q312" s="44">
        <f t="shared" si="13"/>
        <v>74.5</v>
      </c>
      <c r="R312" s="45" t="str">
        <f t="shared" si="14"/>
        <v>High</v>
      </c>
      <c r="S312" s="45" t="str">
        <f t="shared" si="15"/>
        <v>Low Performer</v>
      </c>
    </row>
    <row r="313" spans="1:19" ht="21.6" customHeight="1" x14ac:dyDescent="0.25">
      <c r="A313" s="17" t="s">
        <v>806</v>
      </c>
      <c r="B313" s="17" t="s">
        <v>3131</v>
      </c>
      <c r="C313" s="17" t="s">
        <v>807</v>
      </c>
      <c r="D313" s="17" t="s">
        <v>69</v>
      </c>
      <c r="E313" s="17" t="s">
        <v>64</v>
      </c>
      <c r="F313" s="18">
        <v>21</v>
      </c>
      <c r="G313" s="35" t="s">
        <v>808</v>
      </c>
      <c r="H313" s="17" t="s">
        <v>31</v>
      </c>
      <c r="I313" s="17" t="s">
        <v>32</v>
      </c>
      <c r="J313" s="33">
        <v>0.18</v>
      </c>
      <c r="K313" s="17">
        <v>1</v>
      </c>
      <c r="L313" s="17" t="s">
        <v>27</v>
      </c>
      <c r="M313" s="18">
        <v>2</v>
      </c>
      <c r="N313" s="2" t="s">
        <v>5394</v>
      </c>
      <c r="O313" s="44">
        <v>7</v>
      </c>
      <c r="P313" s="44" t="s">
        <v>5125</v>
      </c>
      <c r="Q313" s="44">
        <f t="shared" si="13"/>
        <v>19</v>
      </c>
      <c r="R313" s="45" t="str">
        <f t="shared" si="14"/>
        <v>High</v>
      </c>
      <c r="S313" s="45" t="str">
        <f t="shared" si="15"/>
        <v>Low Performer</v>
      </c>
    </row>
    <row r="314" spans="1:19" ht="21.6" customHeight="1" x14ac:dyDescent="0.25">
      <c r="A314" s="17" t="s">
        <v>809</v>
      </c>
      <c r="B314" s="17" t="s">
        <v>3132</v>
      </c>
      <c r="C314" s="17" t="s">
        <v>810</v>
      </c>
      <c r="D314" s="17" t="s">
        <v>16</v>
      </c>
      <c r="E314" s="17" t="s">
        <v>23</v>
      </c>
      <c r="F314" s="18">
        <v>29</v>
      </c>
      <c r="G314" s="35" t="s">
        <v>811</v>
      </c>
      <c r="H314" s="17" t="s">
        <v>37</v>
      </c>
      <c r="I314" s="17" t="s">
        <v>19</v>
      </c>
      <c r="J314" s="33">
        <v>0.37</v>
      </c>
      <c r="K314" s="17">
        <v>1</v>
      </c>
      <c r="L314" s="17" t="s">
        <v>33</v>
      </c>
      <c r="M314" s="18">
        <f>M313</f>
        <v>2</v>
      </c>
      <c r="N314" s="2" t="s">
        <v>5395</v>
      </c>
      <c r="O314" s="44">
        <v>8</v>
      </c>
      <c r="P314" s="44" t="s">
        <v>5128</v>
      </c>
      <c r="Q314" s="44">
        <f t="shared" si="13"/>
        <v>38</v>
      </c>
      <c r="R314" s="45" t="str">
        <f t="shared" si="14"/>
        <v>High</v>
      </c>
      <c r="S314" s="45" t="str">
        <f t="shared" si="15"/>
        <v>Low Performer</v>
      </c>
    </row>
    <row r="315" spans="1:19" ht="21.6" customHeight="1" x14ac:dyDescent="0.25">
      <c r="A315" s="17" t="s">
        <v>812</v>
      </c>
      <c r="B315" s="17" t="s">
        <v>3133</v>
      </c>
      <c r="C315" s="17" t="s">
        <v>813</v>
      </c>
      <c r="D315" s="17" t="s">
        <v>69</v>
      </c>
      <c r="E315" s="17" t="s">
        <v>23</v>
      </c>
      <c r="F315" s="18">
        <v>32</v>
      </c>
      <c r="G315" s="35" t="s">
        <v>814</v>
      </c>
      <c r="H315" s="17" t="s">
        <v>198</v>
      </c>
      <c r="I315" s="17" t="s">
        <v>19</v>
      </c>
      <c r="J315" s="33">
        <v>0.56999999999999995</v>
      </c>
      <c r="K315" s="17">
        <v>1.5</v>
      </c>
      <c r="L315" s="17" t="s">
        <v>33</v>
      </c>
      <c r="M315" s="18">
        <v>3</v>
      </c>
      <c r="N315" s="2" t="s">
        <v>5396</v>
      </c>
      <c r="O315" s="44">
        <v>2</v>
      </c>
      <c r="P315" s="44" t="s">
        <v>5127</v>
      </c>
      <c r="Q315" s="44">
        <f t="shared" si="13"/>
        <v>58.499999999999993</v>
      </c>
      <c r="R315" s="45" t="str">
        <f t="shared" si="14"/>
        <v>High</v>
      </c>
      <c r="S315" s="45" t="str">
        <f t="shared" si="15"/>
        <v>Low Performer</v>
      </c>
    </row>
    <row r="316" spans="1:19" ht="21.6" customHeight="1" x14ac:dyDescent="0.25">
      <c r="A316" s="17" t="s">
        <v>815</v>
      </c>
      <c r="B316" s="17" t="s">
        <v>3134</v>
      </c>
      <c r="C316" s="17" t="s">
        <v>816</v>
      </c>
      <c r="D316" s="17" t="s">
        <v>16</v>
      </c>
      <c r="E316" s="17" t="s">
        <v>41</v>
      </c>
      <c r="F316" s="18">
        <v>32</v>
      </c>
      <c r="G316" s="35" t="s">
        <v>817</v>
      </c>
      <c r="H316" s="17" t="s">
        <v>198</v>
      </c>
      <c r="I316" s="17" t="s">
        <v>19</v>
      </c>
      <c r="J316" s="33">
        <v>0.82</v>
      </c>
      <c r="K316" s="17">
        <v>1.5</v>
      </c>
      <c r="L316" s="17" t="s">
        <v>27</v>
      </c>
      <c r="M316" s="18">
        <v>4</v>
      </c>
      <c r="N316" s="2" t="s">
        <v>5397</v>
      </c>
      <c r="O316" s="44">
        <v>4</v>
      </c>
      <c r="P316" s="44" t="s">
        <v>5127</v>
      </c>
      <c r="Q316" s="44">
        <f t="shared" si="13"/>
        <v>83.5</v>
      </c>
      <c r="R316" s="45" t="str">
        <f t="shared" si="14"/>
        <v>High</v>
      </c>
      <c r="S316" s="45" t="str">
        <f t="shared" si="15"/>
        <v>High Performer</v>
      </c>
    </row>
    <row r="317" spans="1:19" ht="21.6" customHeight="1" x14ac:dyDescent="0.25">
      <c r="A317" s="17" t="s">
        <v>818</v>
      </c>
      <c r="B317" s="17" t="s">
        <v>3135</v>
      </c>
      <c r="C317" s="17" t="s">
        <v>819</v>
      </c>
      <c r="D317" s="17" t="s">
        <v>16</v>
      </c>
      <c r="E317" s="17" t="s">
        <v>36</v>
      </c>
      <c r="F317" s="18">
        <v>32</v>
      </c>
      <c r="G317" s="35" t="s">
        <v>255</v>
      </c>
      <c r="H317" s="17" t="s">
        <v>79</v>
      </c>
      <c r="I317" s="17" t="s">
        <v>47</v>
      </c>
      <c r="J317" s="33">
        <v>0.1</v>
      </c>
      <c r="K317" s="17">
        <v>1.5</v>
      </c>
      <c r="L317" s="17" t="s">
        <v>27</v>
      </c>
      <c r="M317" s="18">
        <v>5</v>
      </c>
      <c r="N317" s="2" t="s">
        <v>5398</v>
      </c>
      <c r="O317" s="44">
        <v>2</v>
      </c>
      <c r="P317" s="44" t="s">
        <v>5127</v>
      </c>
      <c r="Q317" s="44">
        <f t="shared" si="13"/>
        <v>11.5</v>
      </c>
      <c r="R317" s="45" t="str">
        <f t="shared" si="14"/>
        <v>Medium</v>
      </c>
      <c r="S317" s="45" t="str">
        <f t="shared" si="15"/>
        <v>High Performer</v>
      </c>
    </row>
    <row r="318" spans="1:19" ht="21.6" customHeight="1" x14ac:dyDescent="0.25">
      <c r="A318" s="17" t="s">
        <v>820</v>
      </c>
      <c r="B318" s="17" t="s">
        <v>3136</v>
      </c>
      <c r="C318" s="17" t="s">
        <v>87</v>
      </c>
      <c r="D318" s="17" t="s">
        <v>69</v>
      </c>
      <c r="E318" s="17" t="s">
        <v>23</v>
      </c>
      <c r="F318" s="18">
        <v>32</v>
      </c>
      <c r="G318" s="35" t="s">
        <v>821</v>
      </c>
      <c r="H318" s="17" t="s">
        <v>37</v>
      </c>
      <c r="I318" s="17" t="s">
        <v>19</v>
      </c>
      <c r="J318" s="33">
        <v>0.98</v>
      </c>
      <c r="K318" s="17">
        <v>0.75</v>
      </c>
      <c r="L318" s="17" t="s">
        <v>33</v>
      </c>
      <c r="M318" s="18">
        <v>5</v>
      </c>
      <c r="N318" s="2" t="s">
        <v>821</v>
      </c>
      <c r="O318" s="44">
        <v>1</v>
      </c>
      <c r="P318" s="44" t="s">
        <v>5127</v>
      </c>
      <c r="Q318" s="44">
        <f t="shared" si="13"/>
        <v>98.75</v>
      </c>
      <c r="R318" s="45" t="str">
        <f t="shared" si="14"/>
        <v>High</v>
      </c>
      <c r="S318" s="45" t="str">
        <f t="shared" si="15"/>
        <v>Low Performer</v>
      </c>
    </row>
    <row r="319" spans="1:19" ht="21.6" customHeight="1" x14ac:dyDescent="0.25">
      <c r="A319" s="17" t="s">
        <v>822</v>
      </c>
      <c r="B319" s="17" t="s">
        <v>3137</v>
      </c>
      <c r="C319" s="17" t="s">
        <v>823</v>
      </c>
      <c r="D319" s="17" t="s">
        <v>69</v>
      </c>
      <c r="E319" s="17" t="s">
        <v>23</v>
      </c>
      <c r="F319" s="18">
        <v>34</v>
      </c>
      <c r="G319" s="35" t="s">
        <v>824</v>
      </c>
      <c r="H319" s="17" t="s">
        <v>42</v>
      </c>
      <c r="I319" s="17" t="s">
        <v>32</v>
      </c>
      <c r="J319" s="33">
        <v>0.37</v>
      </c>
      <c r="K319" s="17">
        <v>0.75</v>
      </c>
      <c r="L319" s="17" t="s">
        <v>27</v>
      </c>
      <c r="M319" s="18">
        <v>2</v>
      </c>
      <c r="N319" s="2" t="s">
        <v>5399</v>
      </c>
      <c r="O319" s="44">
        <v>4</v>
      </c>
      <c r="P319" s="44" t="s">
        <v>5127</v>
      </c>
      <c r="Q319" s="44">
        <f t="shared" si="13"/>
        <v>37.75</v>
      </c>
      <c r="R319" s="45" t="str">
        <f t="shared" si="14"/>
        <v>High</v>
      </c>
      <c r="S319" s="45" t="str">
        <f t="shared" si="15"/>
        <v>Low Performer</v>
      </c>
    </row>
    <row r="320" spans="1:19" ht="21.6" customHeight="1" x14ac:dyDescent="0.25">
      <c r="A320" s="17" t="s">
        <v>825</v>
      </c>
      <c r="B320" s="17" t="s">
        <v>3138</v>
      </c>
      <c r="C320" s="17" t="s">
        <v>826</v>
      </c>
      <c r="D320" s="17" t="s">
        <v>16</v>
      </c>
      <c r="E320" s="17" t="s">
        <v>23</v>
      </c>
      <c r="F320" s="18">
        <v>19</v>
      </c>
      <c r="G320" s="35" t="s">
        <v>45</v>
      </c>
      <c r="H320" s="17" t="s">
        <v>97</v>
      </c>
      <c r="I320" s="17" t="s">
        <v>98</v>
      </c>
      <c r="J320" s="33">
        <v>0.72</v>
      </c>
      <c r="K320" s="17">
        <v>2</v>
      </c>
      <c r="L320" s="17" t="s">
        <v>33</v>
      </c>
      <c r="M320" s="18">
        <v>5</v>
      </c>
      <c r="N320" s="2" t="s">
        <v>5400</v>
      </c>
      <c r="O320" s="44">
        <v>3</v>
      </c>
      <c r="P320" s="44" t="s">
        <v>5125</v>
      </c>
      <c r="Q320" s="44">
        <f t="shared" si="13"/>
        <v>74</v>
      </c>
      <c r="R320" s="45" t="str">
        <f t="shared" si="14"/>
        <v>High</v>
      </c>
      <c r="S320" s="45" t="str">
        <f t="shared" si="15"/>
        <v>Low Performer</v>
      </c>
    </row>
    <row r="321" spans="1:19" ht="21.6" customHeight="1" x14ac:dyDescent="0.25">
      <c r="A321" s="17" t="s">
        <v>827</v>
      </c>
      <c r="B321" s="17" t="s">
        <v>3139</v>
      </c>
      <c r="C321" s="17" t="s">
        <v>828</v>
      </c>
      <c r="D321" s="17" t="s">
        <v>16</v>
      </c>
      <c r="E321" s="17" t="s">
        <v>41</v>
      </c>
      <c r="F321" s="18">
        <v>19</v>
      </c>
      <c r="G321" s="35">
        <v>45025</v>
      </c>
      <c r="H321" s="17" t="s">
        <v>198</v>
      </c>
      <c r="I321" s="17" t="s">
        <v>19</v>
      </c>
      <c r="J321" s="33">
        <v>0.26</v>
      </c>
      <c r="K321" s="17">
        <v>1.5</v>
      </c>
      <c r="L321" s="17" t="s">
        <v>27</v>
      </c>
      <c r="M321" s="18">
        <v>5</v>
      </c>
      <c r="N321" s="2" t="s">
        <v>5401</v>
      </c>
      <c r="O321" s="44">
        <v>6</v>
      </c>
      <c r="P321" s="44" t="s">
        <v>5125</v>
      </c>
      <c r="Q321" s="44">
        <f t="shared" si="13"/>
        <v>27.5</v>
      </c>
      <c r="R321" s="45" t="str">
        <f t="shared" si="14"/>
        <v>High</v>
      </c>
      <c r="S321" s="45" t="str">
        <f t="shared" si="15"/>
        <v>High Performer</v>
      </c>
    </row>
    <row r="322" spans="1:19" ht="21.6" customHeight="1" x14ac:dyDescent="0.25">
      <c r="A322" s="17" t="s">
        <v>829</v>
      </c>
      <c r="B322" s="17" t="s">
        <v>3140</v>
      </c>
      <c r="C322" s="17" t="s">
        <v>830</v>
      </c>
      <c r="D322" s="17" t="s">
        <v>16</v>
      </c>
      <c r="E322" s="17" t="s">
        <v>56</v>
      </c>
      <c r="F322" s="18">
        <v>32</v>
      </c>
      <c r="G322" s="35" t="s">
        <v>831</v>
      </c>
      <c r="H322" s="17" t="s">
        <v>37</v>
      </c>
      <c r="I322" s="17" t="s">
        <v>19</v>
      </c>
      <c r="J322" s="33">
        <v>0.69</v>
      </c>
      <c r="K322" s="17">
        <v>1</v>
      </c>
      <c r="L322" s="17" t="s">
        <v>33</v>
      </c>
      <c r="M322" s="18">
        <v>5</v>
      </c>
      <c r="N322" s="2" t="s">
        <v>5402</v>
      </c>
      <c r="O322" s="44">
        <v>5</v>
      </c>
      <c r="P322" s="44" t="s">
        <v>5127</v>
      </c>
      <c r="Q322" s="44">
        <f t="shared" si="13"/>
        <v>70</v>
      </c>
      <c r="R322" s="45" t="str">
        <f t="shared" si="14"/>
        <v>High</v>
      </c>
      <c r="S322" s="45" t="str">
        <f t="shared" si="15"/>
        <v>Low Performer</v>
      </c>
    </row>
    <row r="323" spans="1:19" ht="21.6" customHeight="1" x14ac:dyDescent="0.25">
      <c r="A323" s="17" t="s">
        <v>832</v>
      </c>
      <c r="B323" s="17" t="s">
        <v>3141</v>
      </c>
      <c r="C323" s="17" t="s">
        <v>833</v>
      </c>
      <c r="D323" s="17" t="s">
        <v>16</v>
      </c>
      <c r="E323" s="17" t="s">
        <v>41</v>
      </c>
      <c r="F323" s="18">
        <v>25</v>
      </c>
      <c r="G323" s="35" t="s">
        <v>834</v>
      </c>
      <c r="H323" s="17" t="s">
        <v>53</v>
      </c>
      <c r="I323" s="17" t="s">
        <v>26</v>
      </c>
      <c r="J323" s="33">
        <v>0.61</v>
      </c>
      <c r="K323" s="17">
        <v>2</v>
      </c>
      <c r="L323" s="17" t="s">
        <v>27</v>
      </c>
      <c r="M323" s="18">
        <v>5</v>
      </c>
      <c r="N323" s="2" t="s">
        <v>5403</v>
      </c>
      <c r="O323" s="44">
        <v>6</v>
      </c>
      <c r="P323" s="44" t="s">
        <v>5128</v>
      </c>
      <c r="Q323" s="44">
        <f t="shared" ref="Q323:Q386" si="17">SUM((J323*100)+K323)</f>
        <v>63</v>
      </c>
      <c r="R323" s="45" t="str">
        <f t="shared" ref="R323:R386" si="18">IF(Q323&lt;=5,"Low",IF(Q323&lt;=15,"Medium",IF(Q323&gt;15,"High")))</f>
        <v>High</v>
      </c>
      <c r="S323" s="45" t="str">
        <f t="shared" ref="S323:S386" si="19">IF(AND(L323="Yes",M323&gt;=4),"High Performer","Low Performer" )</f>
        <v>High Performer</v>
      </c>
    </row>
    <row r="324" spans="1:19" ht="21.6" customHeight="1" x14ac:dyDescent="0.25">
      <c r="A324" s="17" t="s">
        <v>835</v>
      </c>
      <c r="B324" s="17" t="s">
        <v>3142</v>
      </c>
      <c r="C324" s="17" t="s">
        <v>836</v>
      </c>
      <c r="D324" s="17" t="s">
        <v>16</v>
      </c>
      <c r="E324" s="17" t="s">
        <v>56</v>
      </c>
      <c r="F324" s="18">
        <v>32</v>
      </c>
      <c r="G324" s="35" t="s">
        <v>837</v>
      </c>
      <c r="H324" s="17" t="s">
        <v>156</v>
      </c>
      <c r="I324" s="17" t="s">
        <v>98</v>
      </c>
      <c r="J324" s="33">
        <v>0.91</v>
      </c>
      <c r="K324" s="17">
        <v>1.5</v>
      </c>
      <c r="L324" s="17" t="s">
        <v>33</v>
      </c>
      <c r="M324" s="18">
        <v>5</v>
      </c>
      <c r="N324" s="2" t="s">
        <v>5404</v>
      </c>
      <c r="O324" s="44">
        <v>3</v>
      </c>
      <c r="P324" s="44" t="s">
        <v>5127</v>
      </c>
      <c r="Q324" s="44">
        <f t="shared" si="17"/>
        <v>92.5</v>
      </c>
      <c r="R324" s="45" t="str">
        <f t="shared" si="18"/>
        <v>High</v>
      </c>
      <c r="S324" s="45" t="str">
        <f t="shared" si="19"/>
        <v>Low Performer</v>
      </c>
    </row>
    <row r="325" spans="1:19" ht="21.6" customHeight="1" x14ac:dyDescent="0.25">
      <c r="A325" s="17" t="s">
        <v>838</v>
      </c>
      <c r="B325" s="17" t="s">
        <v>3143</v>
      </c>
      <c r="C325" s="17" t="s">
        <v>839</v>
      </c>
      <c r="D325" s="17" t="s">
        <v>69</v>
      </c>
      <c r="E325" s="17" t="s">
        <v>41</v>
      </c>
      <c r="F325" s="18">
        <v>19</v>
      </c>
      <c r="G325" s="35">
        <v>44990</v>
      </c>
      <c r="H325" s="17" t="s">
        <v>66</v>
      </c>
      <c r="I325" s="17" t="s">
        <v>26</v>
      </c>
      <c r="J325" s="33">
        <v>0.16</v>
      </c>
      <c r="K325" s="17">
        <v>1.5</v>
      </c>
      <c r="L325" s="17" t="s">
        <v>33</v>
      </c>
      <c r="M325" s="18">
        <v>5</v>
      </c>
      <c r="N325" s="2" t="s">
        <v>5405</v>
      </c>
      <c r="O325" s="44">
        <v>7</v>
      </c>
      <c r="P325" s="44" t="s">
        <v>5125</v>
      </c>
      <c r="Q325" s="44">
        <f t="shared" si="17"/>
        <v>17.5</v>
      </c>
      <c r="R325" s="45" t="str">
        <f t="shared" si="18"/>
        <v>High</v>
      </c>
      <c r="S325" s="45" t="str">
        <f t="shared" si="19"/>
        <v>Low Performer</v>
      </c>
    </row>
    <row r="326" spans="1:19" ht="21.6" customHeight="1" x14ac:dyDescent="0.25">
      <c r="A326" s="17" t="s">
        <v>840</v>
      </c>
      <c r="B326" s="17" t="s">
        <v>3144</v>
      </c>
      <c r="C326" s="17" t="s">
        <v>841</v>
      </c>
      <c r="D326" s="17" t="s">
        <v>16</v>
      </c>
      <c r="E326" s="17" t="s">
        <v>41</v>
      </c>
      <c r="F326" s="18">
        <v>23</v>
      </c>
      <c r="G326" s="35">
        <v>44752</v>
      </c>
      <c r="H326" s="17" t="s">
        <v>53</v>
      </c>
      <c r="I326" s="17" t="s">
        <v>26</v>
      </c>
      <c r="J326" s="33">
        <v>0.36</v>
      </c>
      <c r="K326" s="17">
        <v>1</v>
      </c>
      <c r="L326" s="17" t="s">
        <v>27</v>
      </c>
      <c r="M326" s="18">
        <v>1</v>
      </c>
      <c r="N326" s="37">
        <v>44752</v>
      </c>
      <c r="O326" s="44">
        <v>1</v>
      </c>
      <c r="P326" s="44" t="s">
        <v>5128</v>
      </c>
      <c r="Q326" s="44">
        <f t="shared" si="17"/>
        <v>37</v>
      </c>
      <c r="R326" s="45" t="str">
        <f t="shared" si="18"/>
        <v>High</v>
      </c>
      <c r="S326" s="45" t="str">
        <f t="shared" si="19"/>
        <v>Low Performer</v>
      </c>
    </row>
    <row r="327" spans="1:19" ht="21.6" customHeight="1" x14ac:dyDescent="0.25">
      <c r="A327" s="17" t="s">
        <v>842</v>
      </c>
      <c r="B327" s="17" t="s">
        <v>3145</v>
      </c>
      <c r="C327" s="17" t="s">
        <v>843</v>
      </c>
      <c r="D327" s="17" t="s">
        <v>16</v>
      </c>
      <c r="E327" s="17" t="s">
        <v>56</v>
      </c>
      <c r="F327" s="18">
        <v>32</v>
      </c>
      <c r="G327" s="35" t="s">
        <v>831</v>
      </c>
      <c r="H327" s="17" t="s">
        <v>97</v>
      </c>
      <c r="I327" s="17" t="s">
        <v>98</v>
      </c>
      <c r="J327" s="33">
        <v>0.33</v>
      </c>
      <c r="K327" s="17">
        <v>0.75</v>
      </c>
      <c r="L327" s="17" t="s">
        <v>27</v>
      </c>
      <c r="M327" s="18">
        <v>2</v>
      </c>
      <c r="N327" s="2" t="s">
        <v>5406</v>
      </c>
      <c r="O327" s="44">
        <v>3</v>
      </c>
      <c r="P327" s="44" t="s">
        <v>5127</v>
      </c>
      <c r="Q327" s="44">
        <f t="shared" si="17"/>
        <v>33.75</v>
      </c>
      <c r="R327" s="45" t="str">
        <f t="shared" si="18"/>
        <v>High</v>
      </c>
      <c r="S327" s="45" t="str">
        <f t="shared" si="19"/>
        <v>Low Performer</v>
      </c>
    </row>
    <row r="328" spans="1:19" ht="21.6" customHeight="1" x14ac:dyDescent="0.25">
      <c r="A328" s="17" t="s">
        <v>844</v>
      </c>
      <c r="B328" s="17" t="s">
        <v>3146</v>
      </c>
      <c r="C328" s="17" t="s">
        <v>845</v>
      </c>
      <c r="D328" s="17" t="s">
        <v>16</v>
      </c>
      <c r="E328" s="17" t="s">
        <v>56</v>
      </c>
      <c r="F328" s="18">
        <v>32</v>
      </c>
      <c r="G328" s="35">
        <v>45839</v>
      </c>
      <c r="H328" s="17" t="s">
        <v>18</v>
      </c>
      <c r="I328" s="17" t="s">
        <v>19</v>
      </c>
      <c r="J328" s="33">
        <v>0.22</v>
      </c>
      <c r="K328" s="17">
        <v>1.5</v>
      </c>
      <c r="L328" s="17" t="s">
        <v>27</v>
      </c>
      <c r="M328" s="18">
        <v>4</v>
      </c>
      <c r="N328" s="2" t="s">
        <v>5407</v>
      </c>
      <c r="O328" s="44">
        <v>7</v>
      </c>
      <c r="P328" s="44" t="s">
        <v>5127</v>
      </c>
      <c r="Q328" s="44">
        <f t="shared" si="17"/>
        <v>23.5</v>
      </c>
      <c r="R328" s="45" t="str">
        <f t="shared" si="18"/>
        <v>High</v>
      </c>
      <c r="S328" s="45" t="str">
        <f t="shared" si="19"/>
        <v>High Performer</v>
      </c>
    </row>
    <row r="329" spans="1:19" ht="21.6" customHeight="1" x14ac:dyDescent="0.25">
      <c r="A329" s="17" t="s">
        <v>846</v>
      </c>
      <c r="B329" s="17" t="s">
        <v>3147</v>
      </c>
      <c r="C329" s="17" t="s">
        <v>847</v>
      </c>
      <c r="D329" s="17" t="s">
        <v>16</v>
      </c>
      <c r="E329" s="17" t="s">
        <v>56</v>
      </c>
      <c r="F329" s="18">
        <v>32</v>
      </c>
      <c r="G329" s="35">
        <v>44929</v>
      </c>
      <c r="H329" s="17" t="s">
        <v>66</v>
      </c>
      <c r="I329" s="17" t="s">
        <v>26</v>
      </c>
      <c r="J329" s="33">
        <v>0.05</v>
      </c>
      <c r="K329" s="17">
        <v>0.75</v>
      </c>
      <c r="L329" s="17" t="s">
        <v>33</v>
      </c>
      <c r="M329" s="18">
        <f>M328</f>
        <v>4</v>
      </c>
      <c r="N329" s="2" t="s">
        <v>5408</v>
      </c>
      <c r="O329" s="44">
        <v>7</v>
      </c>
      <c r="P329" s="44" t="s">
        <v>5127</v>
      </c>
      <c r="Q329" s="44">
        <f t="shared" si="17"/>
        <v>5.75</v>
      </c>
      <c r="R329" s="45" t="str">
        <f t="shared" si="18"/>
        <v>Medium</v>
      </c>
      <c r="S329" s="45" t="str">
        <f t="shared" si="19"/>
        <v>Low Performer</v>
      </c>
    </row>
    <row r="330" spans="1:19" ht="21.6" customHeight="1" x14ac:dyDescent="0.25">
      <c r="A330" s="17" t="s">
        <v>848</v>
      </c>
      <c r="B330" s="17" t="s">
        <v>3148</v>
      </c>
      <c r="C330" s="17" t="s">
        <v>849</v>
      </c>
      <c r="D330" s="17" t="s">
        <v>69</v>
      </c>
      <c r="E330" s="17" t="s">
        <v>36</v>
      </c>
      <c r="F330" s="18">
        <v>24</v>
      </c>
      <c r="G330" s="35" t="s">
        <v>850</v>
      </c>
      <c r="H330" s="17" t="s">
        <v>66</v>
      </c>
      <c r="I330" s="17" t="s">
        <v>26</v>
      </c>
      <c r="J330" s="33">
        <v>0.98</v>
      </c>
      <c r="K330" s="17">
        <v>1.5</v>
      </c>
      <c r="L330" s="17" t="s">
        <v>27</v>
      </c>
      <c r="M330" s="18">
        <v>2</v>
      </c>
      <c r="N330" s="2" t="s">
        <v>5409</v>
      </c>
      <c r="O330" s="44">
        <v>7</v>
      </c>
      <c r="P330" s="44" t="s">
        <v>5128</v>
      </c>
      <c r="Q330" s="44">
        <f t="shared" si="17"/>
        <v>99.5</v>
      </c>
      <c r="R330" s="45" t="str">
        <f t="shared" si="18"/>
        <v>High</v>
      </c>
      <c r="S330" s="45" t="str">
        <f t="shared" si="19"/>
        <v>Low Performer</v>
      </c>
    </row>
    <row r="331" spans="1:19" ht="21.6" customHeight="1" x14ac:dyDescent="0.25">
      <c r="A331" s="17" t="s">
        <v>851</v>
      </c>
      <c r="B331" s="17" t="s">
        <v>3149</v>
      </c>
      <c r="C331" s="17" t="s">
        <v>852</v>
      </c>
      <c r="D331" s="17" t="s">
        <v>16</v>
      </c>
      <c r="E331" s="17" t="s">
        <v>56</v>
      </c>
      <c r="F331" s="18">
        <v>32</v>
      </c>
      <c r="G331" s="35">
        <v>44813</v>
      </c>
      <c r="H331" s="17" t="s">
        <v>25</v>
      </c>
      <c r="I331" s="17" t="s">
        <v>26</v>
      </c>
      <c r="J331" s="33">
        <v>0.83</v>
      </c>
      <c r="K331" s="17">
        <v>0.75</v>
      </c>
      <c r="L331" s="17" t="s">
        <v>27</v>
      </c>
      <c r="M331" s="18">
        <v>2</v>
      </c>
      <c r="N331" s="2" t="s">
        <v>5410</v>
      </c>
      <c r="O331" s="44">
        <v>2</v>
      </c>
      <c r="P331" s="44" t="s">
        <v>5127</v>
      </c>
      <c r="Q331" s="44">
        <f t="shared" si="17"/>
        <v>83.75</v>
      </c>
      <c r="R331" s="45" t="str">
        <f t="shared" si="18"/>
        <v>High</v>
      </c>
      <c r="S331" s="45" t="str">
        <f t="shared" si="19"/>
        <v>Low Performer</v>
      </c>
    </row>
    <row r="332" spans="1:19" ht="21.6" customHeight="1" x14ac:dyDescent="0.25">
      <c r="A332" s="17" t="s">
        <v>853</v>
      </c>
      <c r="B332" s="17" t="s">
        <v>3150</v>
      </c>
      <c r="C332" s="17" t="s">
        <v>854</v>
      </c>
      <c r="D332" s="17" t="s">
        <v>16</v>
      </c>
      <c r="E332" s="17" t="s">
        <v>41</v>
      </c>
      <c r="F332" s="18">
        <v>32</v>
      </c>
      <c r="G332" s="35">
        <v>45293</v>
      </c>
      <c r="H332" s="17" t="s">
        <v>57</v>
      </c>
      <c r="I332" s="17" t="s">
        <v>32</v>
      </c>
      <c r="J332" s="33">
        <v>0.35</v>
      </c>
      <c r="K332" s="17">
        <v>0.75</v>
      </c>
      <c r="L332" s="17" t="s">
        <v>27</v>
      </c>
      <c r="M332" s="18">
        <f>M331</f>
        <v>2</v>
      </c>
      <c r="N332" s="2" t="s">
        <v>5411</v>
      </c>
      <c r="O332" s="44">
        <v>7</v>
      </c>
      <c r="P332" s="44" t="s">
        <v>5127</v>
      </c>
      <c r="Q332" s="44">
        <f t="shared" si="17"/>
        <v>35.75</v>
      </c>
      <c r="R332" s="45" t="str">
        <f t="shared" si="18"/>
        <v>High</v>
      </c>
      <c r="S332" s="45" t="str">
        <f t="shared" si="19"/>
        <v>Low Performer</v>
      </c>
    </row>
    <row r="333" spans="1:19" ht="21.6" customHeight="1" x14ac:dyDescent="0.25">
      <c r="A333" s="17" t="s">
        <v>855</v>
      </c>
      <c r="B333" s="17" t="s">
        <v>3151</v>
      </c>
      <c r="C333" s="17" t="s">
        <v>856</v>
      </c>
      <c r="D333" s="17" t="s">
        <v>16</v>
      </c>
      <c r="E333" s="17" t="s">
        <v>41</v>
      </c>
      <c r="F333" s="18">
        <v>32</v>
      </c>
      <c r="G333" s="35" t="s">
        <v>857</v>
      </c>
      <c r="H333" s="17" t="s">
        <v>57</v>
      </c>
      <c r="I333" s="17" t="s">
        <v>32</v>
      </c>
      <c r="J333" s="33">
        <v>0.17</v>
      </c>
      <c r="K333" s="17">
        <v>1</v>
      </c>
      <c r="L333" s="17" t="s">
        <v>27</v>
      </c>
      <c r="M333" s="18">
        <v>5</v>
      </c>
      <c r="N333" s="2" t="s">
        <v>5412</v>
      </c>
      <c r="O333" s="44">
        <v>6</v>
      </c>
      <c r="P333" s="44" t="s">
        <v>5127</v>
      </c>
      <c r="Q333" s="44">
        <f t="shared" si="17"/>
        <v>18</v>
      </c>
      <c r="R333" s="45" t="str">
        <f t="shared" si="18"/>
        <v>High</v>
      </c>
      <c r="S333" s="45" t="str">
        <f t="shared" si="19"/>
        <v>High Performer</v>
      </c>
    </row>
    <row r="334" spans="1:19" ht="21.6" customHeight="1" x14ac:dyDescent="0.25">
      <c r="A334" s="17" t="s">
        <v>858</v>
      </c>
      <c r="B334" s="17" t="s">
        <v>3152</v>
      </c>
      <c r="C334" s="17" t="s">
        <v>859</v>
      </c>
      <c r="D334" s="17" t="s">
        <v>69</v>
      </c>
      <c r="E334" s="17" t="s">
        <v>23</v>
      </c>
      <c r="F334" s="18">
        <v>43</v>
      </c>
      <c r="G334" s="35">
        <v>45424</v>
      </c>
      <c r="H334" s="17" t="s">
        <v>97</v>
      </c>
      <c r="I334" s="17" t="s">
        <v>98</v>
      </c>
      <c r="J334" s="33">
        <v>0.78</v>
      </c>
      <c r="K334" s="17">
        <v>2</v>
      </c>
      <c r="L334" s="17" t="s">
        <v>33</v>
      </c>
      <c r="M334" s="18">
        <f>M333</f>
        <v>5</v>
      </c>
      <c r="N334" s="2" t="s">
        <v>5413</v>
      </c>
      <c r="O334" s="44">
        <v>7</v>
      </c>
      <c r="P334" s="44" t="s">
        <v>5126</v>
      </c>
      <c r="Q334" s="44">
        <f t="shared" si="17"/>
        <v>80</v>
      </c>
      <c r="R334" s="45" t="str">
        <f t="shared" si="18"/>
        <v>High</v>
      </c>
      <c r="S334" s="45" t="str">
        <f t="shared" si="19"/>
        <v>Low Performer</v>
      </c>
    </row>
    <row r="335" spans="1:19" ht="21.6" customHeight="1" x14ac:dyDescent="0.25">
      <c r="A335" s="17" t="s">
        <v>860</v>
      </c>
      <c r="B335" s="17" t="s">
        <v>3153</v>
      </c>
      <c r="C335" s="17" t="s">
        <v>861</v>
      </c>
      <c r="D335" s="17" t="s">
        <v>69</v>
      </c>
      <c r="E335" s="17" t="s">
        <v>23</v>
      </c>
      <c r="F335" s="18">
        <v>32</v>
      </c>
      <c r="G335" s="35" t="s">
        <v>862</v>
      </c>
      <c r="H335" s="17" t="s">
        <v>53</v>
      </c>
      <c r="I335" s="17" t="s">
        <v>26</v>
      </c>
      <c r="J335" s="33">
        <v>0.47</v>
      </c>
      <c r="K335" s="17">
        <v>1.5</v>
      </c>
      <c r="L335" s="17" t="s">
        <v>27</v>
      </c>
      <c r="M335" s="18">
        <v>1</v>
      </c>
      <c r="N335" s="2" t="s">
        <v>5414</v>
      </c>
      <c r="O335" s="44">
        <v>2</v>
      </c>
      <c r="P335" s="44" t="s">
        <v>5127</v>
      </c>
      <c r="Q335" s="44">
        <f t="shared" si="17"/>
        <v>48.5</v>
      </c>
      <c r="R335" s="45" t="str">
        <f t="shared" si="18"/>
        <v>High</v>
      </c>
      <c r="S335" s="45" t="str">
        <f t="shared" si="19"/>
        <v>Low Performer</v>
      </c>
    </row>
    <row r="336" spans="1:19" ht="21.6" customHeight="1" x14ac:dyDescent="0.25">
      <c r="A336" s="17" t="s">
        <v>863</v>
      </c>
      <c r="B336" s="17" t="s">
        <v>3154</v>
      </c>
      <c r="C336" s="17" t="s">
        <v>864</v>
      </c>
      <c r="D336" s="17" t="s">
        <v>16</v>
      </c>
      <c r="E336" s="17" t="s">
        <v>41</v>
      </c>
      <c r="F336" s="18">
        <v>39</v>
      </c>
      <c r="G336" s="35" t="s">
        <v>865</v>
      </c>
      <c r="H336" s="17" t="s">
        <v>97</v>
      </c>
      <c r="I336" s="17" t="s">
        <v>98</v>
      </c>
      <c r="J336" s="33">
        <v>0.84</v>
      </c>
      <c r="K336" s="17">
        <v>2</v>
      </c>
      <c r="L336" s="17" t="s">
        <v>33</v>
      </c>
      <c r="M336" s="18">
        <v>5</v>
      </c>
      <c r="N336" s="2" t="s">
        <v>5415</v>
      </c>
      <c r="O336" s="44">
        <v>8</v>
      </c>
      <c r="P336" s="44" t="s">
        <v>5127</v>
      </c>
      <c r="Q336" s="44">
        <f t="shared" si="17"/>
        <v>86</v>
      </c>
      <c r="R336" s="45" t="str">
        <f t="shared" si="18"/>
        <v>High</v>
      </c>
      <c r="S336" s="45" t="str">
        <f t="shared" si="19"/>
        <v>Low Performer</v>
      </c>
    </row>
    <row r="337" spans="1:19" ht="21.6" customHeight="1" x14ac:dyDescent="0.25">
      <c r="A337" s="17" t="s">
        <v>866</v>
      </c>
      <c r="B337" s="17" t="s">
        <v>3155</v>
      </c>
      <c r="C337" s="17" t="s">
        <v>867</v>
      </c>
      <c r="D337" s="17" t="s">
        <v>69</v>
      </c>
      <c r="E337" s="17" t="s">
        <v>56</v>
      </c>
      <c r="F337" s="18">
        <v>32</v>
      </c>
      <c r="G337" s="35" t="s">
        <v>868</v>
      </c>
      <c r="H337" s="17" t="s">
        <v>18</v>
      </c>
      <c r="I337" s="17" t="s">
        <v>19</v>
      </c>
      <c r="J337" s="33">
        <v>0.45</v>
      </c>
      <c r="K337" s="17">
        <v>2</v>
      </c>
      <c r="L337" s="17" t="s">
        <v>27</v>
      </c>
      <c r="M337" s="18">
        <f>M336</f>
        <v>5</v>
      </c>
      <c r="N337" s="2" t="s">
        <v>5416</v>
      </c>
      <c r="O337" s="44">
        <v>2</v>
      </c>
      <c r="P337" s="44" t="s">
        <v>5127</v>
      </c>
      <c r="Q337" s="44">
        <f t="shared" si="17"/>
        <v>47</v>
      </c>
      <c r="R337" s="45" t="str">
        <f t="shared" si="18"/>
        <v>High</v>
      </c>
      <c r="S337" s="45" t="str">
        <f t="shared" si="19"/>
        <v>High Performer</v>
      </c>
    </row>
    <row r="338" spans="1:19" ht="21.6" customHeight="1" x14ac:dyDescent="0.25">
      <c r="A338" s="17" t="s">
        <v>869</v>
      </c>
      <c r="B338" s="17" t="s">
        <v>3156</v>
      </c>
      <c r="C338" s="17" t="s">
        <v>870</v>
      </c>
      <c r="D338" s="17" t="s">
        <v>69</v>
      </c>
      <c r="E338" s="17" t="s">
        <v>41</v>
      </c>
      <c r="F338" s="18">
        <v>32</v>
      </c>
      <c r="G338" s="35">
        <v>45751</v>
      </c>
      <c r="H338" s="17" t="s">
        <v>53</v>
      </c>
      <c r="I338" s="17" t="s">
        <v>26</v>
      </c>
      <c r="J338" s="33">
        <v>0.24</v>
      </c>
      <c r="K338" s="17">
        <v>2</v>
      </c>
      <c r="L338" s="17" t="s">
        <v>27</v>
      </c>
      <c r="M338" s="18">
        <v>4</v>
      </c>
      <c r="N338" s="2" t="s">
        <v>5417</v>
      </c>
      <c r="O338" s="44">
        <v>6</v>
      </c>
      <c r="P338" s="44" t="s">
        <v>5127</v>
      </c>
      <c r="Q338" s="44">
        <f t="shared" si="17"/>
        <v>26</v>
      </c>
      <c r="R338" s="45" t="str">
        <f t="shared" si="18"/>
        <v>High</v>
      </c>
      <c r="S338" s="45" t="str">
        <f t="shared" si="19"/>
        <v>High Performer</v>
      </c>
    </row>
    <row r="339" spans="1:19" ht="21.6" customHeight="1" x14ac:dyDescent="0.25">
      <c r="A339" s="17" t="s">
        <v>871</v>
      </c>
      <c r="B339" s="17" t="s">
        <v>3157</v>
      </c>
      <c r="C339" s="17" t="s">
        <v>872</v>
      </c>
      <c r="D339" s="17" t="s">
        <v>16</v>
      </c>
      <c r="E339" s="17" t="s">
        <v>56</v>
      </c>
      <c r="F339" s="18">
        <v>32</v>
      </c>
      <c r="G339" s="35" t="s">
        <v>873</v>
      </c>
      <c r="H339" s="17" t="s">
        <v>53</v>
      </c>
      <c r="I339" s="17" t="s">
        <v>26</v>
      </c>
      <c r="J339" s="33">
        <v>0.32</v>
      </c>
      <c r="K339" s="17">
        <v>1.5</v>
      </c>
      <c r="L339" s="17" t="s">
        <v>27</v>
      </c>
      <c r="M339" s="18">
        <v>5</v>
      </c>
      <c r="N339" s="2" t="s">
        <v>5418</v>
      </c>
      <c r="O339" s="44">
        <v>6</v>
      </c>
      <c r="P339" s="44" t="s">
        <v>5127</v>
      </c>
      <c r="Q339" s="44">
        <f t="shared" si="17"/>
        <v>33.5</v>
      </c>
      <c r="R339" s="45" t="str">
        <f t="shared" si="18"/>
        <v>High</v>
      </c>
      <c r="S339" s="45" t="str">
        <f t="shared" si="19"/>
        <v>High Performer</v>
      </c>
    </row>
    <row r="340" spans="1:19" ht="21.6" customHeight="1" x14ac:dyDescent="0.25">
      <c r="A340" s="17" t="s">
        <v>874</v>
      </c>
      <c r="B340" s="17" t="s">
        <v>3158</v>
      </c>
      <c r="C340" s="17" t="s">
        <v>875</v>
      </c>
      <c r="D340" s="17" t="s">
        <v>16</v>
      </c>
      <c r="E340" s="17" t="s">
        <v>64</v>
      </c>
      <c r="F340" s="18">
        <v>32</v>
      </c>
      <c r="G340" s="35" t="s">
        <v>876</v>
      </c>
      <c r="H340" s="17" t="s">
        <v>79</v>
      </c>
      <c r="I340" s="17" t="s">
        <v>47</v>
      </c>
      <c r="J340" s="33">
        <v>0.61</v>
      </c>
      <c r="K340" s="17">
        <v>0.75</v>
      </c>
      <c r="L340" s="17" t="s">
        <v>27</v>
      </c>
      <c r="M340" s="18">
        <v>1</v>
      </c>
      <c r="N340" s="2" t="s">
        <v>5419</v>
      </c>
      <c r="O340" s="44">
        <v>8</v>
      </c>
      <c r="P340" s="44" t="s">
        <v>5127</v>
      </c>
      <c r="Q340" s="44">
        <f t="shared" si="17"/>
        <v>61.75</v>
      </c>
      <c r="R340" s="45" t="str">
        <f t="shared" si="18"/>
        <v>High</v>
      </c>
      <c r="S340" s="45" t="str">
        <f t="shared" si="19"/>
        <v>Low Performer</v>
      </c>
    </row>
    <row r="341" spans="1:19" ht="21.6" customHeight="1" x14ac:dyDescent="0.25">
      <c r="A341" s="17" t="s">
        <v>877</v>
      </c>
      <c r="B341" s="17" t="s">
        <v>3159</v>
      </c>
      <c r="C341" s="17" t="s">
        <v>878</v>
      </c>
      <c r="D341" s="17" t="s">
        <v>16</v>
      </c>
      <c r="E341" s="17" t="s">
        <v>56</v>
      </c>
      <c r="F341" s="18">
        <v>35</v>
      </c>
      <c r="G341" s="35">
        <v>45809</v>
      </c>
      <c r="H341" s="17" t="s">
        <v>25</v>
      </c>
      <c r="I341" s="17" t="s">
        <v>26</v>
      </c>
      <c r="J341" s="33">
        <v>0.31</v>
      </c>
      <c r="K341" s="17">
        <v>1</v>
      </c>
      <c r="L341" s="17" t="s">
        <v>27</v>
      </c>
      <c r="M341" s="18">
        <v>3</v>
      </c>
      <c r="N341" s="37">
        <v>45809</v>
      </c>
      <c r="O341" s="44">
        <v>1</v>
      </c>
      <c r="P341" s="44" t="s">
        <v>5127</v>
      </c>
      <c r="Q341" s="44">
        <f t="shared" si="17"/>
        <v>32</v>
      </c>
      <c r="R341" s="45" t="str">
        <f t="shared" si="18"/>
        <v>High</v>
      </c>
      <c r="S341" s="45" t="str">
        <f t="shared" si="19"/>
        <v>Low Performer</v>
      </c>
    </row>
    <row r="342" spans="1:19" ht="21.6" customHeight="1" x14ac:dyDescent="0.25">
      <c r="A342" s="17" t="s">
        <v>879</v>
      </c>
      <c r="B342" s="17" t="s">
        <v>3160</v>
      </c>
      <c r="C342" s="17" t="s">
        <v>880</v>
      </c>
      <c r="D342" s="17" t="s">
        <v>16</v>
      </c>
      <c r="E342" s="17" t="s">
        <v>36</v>
      </c>
      <c r="F342" s="18">
        <v>24</v>
      </c>
      <c r="G342" s="35" t="s">
        <v>881</v>
      </c>
      <c r="H342" s="17" t="s">
        <v>97</v>
      </c>
      <c r="I342" s="17" t="s">
        <v>98</v>
      </c>
      <c r="J342" s="33">
        <v>0.87</v>
      </c>
      <c r="K342" s="17">
        <v>1.5</v>
      </c>
      <c r="L342" s="17" t="s">
        <v>33</v>
      </c>
      <c r="M342" s="18">
        <v>2</v>
      </c>
      <c r="N342" s="2" t="s">
        <v>5420</v>
      </c>
      <c r="O342" s="44">
        <v>5</v>
      </c>
      <c r="P342" s="44" t="s">
        <v>5128</v>
      </c>
      <c r="Q342" s="44">
        <f t="shared" si="17"/>
        <v>88.5</v>
      </c>
      <c r="R342" s="45" t="str">
        <f t="shared" si="18"/>
        <v>High</v>
      </c>
      <c r="S342" s="45" t="str">
        <f t="shared" si="19"/>
        <v>Low Performer</v>
      </c>
    </row>
    <row r="343" spans="1:19" ht="21.6" customHeight="1" x14ac:dyDescent="0.25">
      <c r="A343" s="17" t="s">
        <v>882</v>
      </c>
      <c r="B343" s="17" t="s">
        <v>3161</v>
      </c>
      <c r="C343" s="17" t="s">
        <v>883</v>
      </c>
      <c r="D343" s="17" t="s">
        <v>69</v>
      </c>
      <c r="E343" s="17" t="s">
        <v>23</v>
      </c>
      <c r="F343" s="18">
        <v>32</v>
      </c>
      <c r="G343" s="35" t="s">
        <v>884</v>
      </c>
      <c r="H343" s="17" t="s">
        <v>53</v>
      </c>
      <c r="I343" s="17" t="s">
        <v>26</v>
      </c>
      <c r="J343" s="33">
        <v>0.1</v>
      </c>
      <c r="K343" s="17">
        <v>1.5</v>
      </c>
      <c r="L343" s="17" t="s">
        <v>27</v>
      </c>
      <c r="M343" s="18">
        <f>M342</f>
        <v>2</v>
      </c>
      <c r="N343" s="2" t="s">
        <v>5421</v>
      </c>
      <c r="O343" s="44">
        <v>3</v>
      </c>
      <c r="P343" s="44" t="s">
        <v>5127</v>
      </c>
      <c r="Q343" s="44">
        <f t="shared" si="17"/>
        <v>11.5</v>
      </c>
      <c r="R343" s="45" t="str">
        <f t="shared" si="18"/>
        <v>Medium</v>
      </c>
      <c r="S343" s="45" t="str">
        <f t="shared" si="19"/>
        <v>Low Performer</v>
      </c>
    </row>
    <row r="344" spans="1:19" ht="21.6" customHeight="1" x14ac:dyDescent="0.25">
      <c r="A344" s="17" t="s">
        <v>885</v>
      </c>
      <c r="B344" s="17" t="s">
        <v>3162</v>
      </c>
      <c r="C344" s="17" t="s">
        <v>886</v>
      </c>
      <c r="D344" s="17" t="s">
        <v>69</v>
      </c>
      <c r="E344" s="17" t="s">
        <v>23</v>
      </c>
      <c r="F344" s="18">
        <v>32</v>
      </c>
      <c r="G344" s="35" t="s">
        <v>887</v>
      </c>
      <c r="H344" s="17" t="s">
        <v>79</v>
      </c>
      <c r="I344" s="17" t="s">
        <v>47</v>
      </c>
      <c r="J344" s="33">
        <v>0.97</v>
      </c>
      <c r="K344" s="17">
        <v>2</v>
      </c>
      <c r="L344" s="17" t="s">
        <v>27</v>
      </c>
      <c r="M344" s="18">
        <v>5</v>
      </c>
      <c r="N344" s="2" t="s">
        <v>5422</v>
      </c>
      <c r="O344" s="44">
        <v>5</v>
      </c>
      <c r="P344" s="44" t="s">
        <v>5127</v>
      </c>
      <c r="Q344" s="44">
        <f t="shared" si="17"/>
        <v>99</v>
      </c>
      <c r="R344" s="45" t="str">
        <f t="shared" si="18"/>
        <v>High</v>
      </c>
      <c r="S344" s="45" t="str">
        <f t="shared" si="19"/>
        <v>High Performer</v>
      </c>
    </row>
    <row r="345" spans="1:19" ht="21.6" customHeight="1" x14ac:dyDescent="0.25">
      <c r="A345" s="17" t="s">
        <v>888</v>
      </c>
      <c r="B345" s="17" t="s">
        <v>3163</v>
      </c>
      <c r="C345" s="17" t="s">
        <v>889</v>
      </c>
      <c r="D345" s="17" t="s">
        <v>16</v>
      </c>
      <c r="E345" s="17" t="s">
        <v>23</v>
      </c>
      <c r="F345" s="18">
        <v>40</v>
      </c>
      <c r="G345" s="35" t="s">
        <v>890</v>
      </c>
      <c r="H345" s="17" t="s">
        <v>37</v>
      </c>
      <c r="I345" s="17" t="s">
        <v>19</v>
      </c>
      <c r="J345" s="33">
        <v>0.99</v>
      </c>
      <c r="K345" s="17">
        <v>2</v>
      </c>
      <c r="L345" s="17" t="s">
        <v>33</v>
      </c>
      <c r="M345" s="18">
        <v>2</v>
      </c>
      <c r="N345" s="2" t="s">
        <v>5423</v>
      </c>
      <c r="O345" s="44">
        <v>6</v>
      </c>
      <c r="P345" s="44" t="s">
        <v>5127</v>
      </c>
      <c r="Q345" s="44">
        <f t="shared" si="17"/>
        <v>101</v>
      </c>
      <c r="R345" s="45" t="str">
        <f t="shared" si="18"/>
        <v>High</v>
      </c>
      <c r="S345" s="45" t="str">
        <f t="shared" si="19"/>
        <v>Low Performer</v>
      </c>
    </row>
    <row r="346" spans="1:19" ht="21.6" customHeight="1" x14ac:dyDescent="0.25">
      <c r="A346" s="17" t="s">
        <v>891</v>
      </c>
      <c r="B346" s="17" t="s">
        <v>3164</v>
      </c>
      <c r="C346" s="17" t="s">
        <v>892</v>
      </c>
      <c r="D346" s="17" t="s">
        <v>16</v>
      </c>
      <c r="E346" s="17" t="s">
        <v>23</v>
      </c>
      <c r="F346" s="18">
        <v>29</v>
      </c>
      <c r="G346" s="35">
        <v>45324</v>
      </c>
      <c r="H346" s="17" t="s">
        <v>79</v>
      </c>
      <c r="I346" s="17" t="s">
        <v>47</v>
      </c>
      <c r="J346" s="33">
        <v>0.33</v>
      </c>
      <c r="K346" s="17">
        <v>2</v>
      </c>
      <c r="L346" s="17" t="s">
        <v>33</v>
      </c>
      <c r="M346" s="18">
        <v>2</v>
      </c>
      <c r="N346" s="2" t="s">
        <v>5424</v>
      </c>
      <c r="O346" s="44">
        <v>2</v>
      </c>
      <c r="P346" s="44" t="s">
        <v>5128</v>
      </c>
      <c r="Q346" s="44">
        <f t="shared" si="17"/>
        <v>35</v>
      </c>
      <c r="R346" s="45" t="str">
        <f t="shared" si="18"/>
        <v>High</v>
      </c>
      <c r="S346" s="45" t="str">
        <f t="shared" si="19"/>
        <v>Low Performer</v>
      </c>
    </row>
    <row r="347" spans="1:19" ht="21.6" customHeight="1" x14ac:dyDescent="0.25">
      <c r="A347" s="17" t="s">
        <v>893</v>
      </c>
      <c r="B347" s="17" t="s">
        <v>3165</v>
      </c>
      <c r="C347" s="17" t="s">
        <v>894</v>
      </c>
      <c r="D347" s="17" t="s">
        <v>16</v>
      </c>
      <c r="E347" s="17" t="s">
        <v>56</v>
      </c>
      <c r="F347" s="18">
        <v>32</v>
      </c>
      <c r="G347" s="35" t="s">
        <v>895</v>
      </c>
      <c r="H347" s="17" t="s">
        <v>79</v>
      </c>
      <c r="I347" s="17" t="s">
        <v>47</v>
      </c>
      <c r="J347" s="33">
        <v>0.35</v>
      </c>
      <c r="K347" s="17">
        <v>2</v>
      </c>
      <c r="L347" s="17" t="s">
        <v>27</v>
      </c>
      <c r="M347" s="18">
        <v>4</v>
      </c>
      <c r="N347" s="2" t="s">
        <v>5425</v>
      </c>
      <c r="O347" s="44">
        <v>6</v>
      </c>
      <c r="P347" s="44" t="s">
        <v>5127</v>
      </c>
      <c r="Q347" s="44">
        <f t="shared" si="17"/>
        <v>37</v>
      </c>
      <c r="R347" s="45" t="str">
        <f t="shared" si="18"/>
        <v>High</v>
      </c>
      <c r="S347" s="45" t="str">
        <f t="shared" si="19"/>
        <v>High Performer</v>
      </c>
    </row>
    <row r="348" spans="1:19" ht="21.6" customHeight="1" x14ac:dyDescent="0.25">
      <c r="A348" s="17" t="s">
        <v>896</v>
      </c>
      <c r="B348" s="17" t="s">
        <v>3166</v>
      </c>
      <c r="C348" s="17" t="s">
        <v>87</v>
      </c>
      <c r="D348" s="17" t="s">
        <v>69</v>
      </c>
      <c r="E348" s="17" t="s">
        <v>41</v>
      </c>
      <c r="F348" s="18">
        <v>32</v>
      </c>
      <c r="G348" s="35" t="s">
        <v>210</v>
      </c>
      <c r="H348" s="17" t="s">
        <v>46</v>
      </c>
      <c r="I348" s="17" t="s">
        <v>47</v>
      </c>
      <c r="J348" s="33">
        <v>0.94</v>
      </c>
      <c r="K348" s="17">
        <v>1.5</v>
      </c>
      <c r="L348" s="17" t="s">
        <v>33</v>
      </c>
      <c r="M348" s="18">
        <v>2</v>
      </c>
      <c r="N348" s="2" t="s">
        <v>5426</v>
      </c>
      <c r="O348" s="44">
        <v>4</v>
      </c>
      <c r="P348" s="44" t="s">
        <v>5127</v>
      </c>
      <c r="Q348" s="44">
        <f t="shared" si="17"/>
        <v>95.5</v>
      </c>
      <c r="R348" s="45" t="str">
        <f t="shared" si="18"/>
        <v>High</v>
      </c>
      <c r="S348" s="45" t="str">
        <f t="shared" si="19"/>
        <v>Low Performer</v>
      </c>
    </row>
    <row r="349" spans="1:19" ht="21.6" customHeight="1" x14ac:dyDescent="0.25">
      <c r="A349" s="17" t="s">
        <v>897</v>
      </c>
      <c r="B349" s="17" t="s">
        <v>3167</v>
      </c>
      <c r="C349" s="17" t="s">
        <v>898</v>
      </c>
      <c r="D349" s="17" t="s">
        <v>69</v>
      </c>
      <c r="E349" s="17" t="s">
        <v>64</v>
      </c>
      <c r="F349" s="18">
        <v>32</v>
      </c>
      <c r="G349" s="35" t="s">
        <v>899</v>
      </c>
      <c r="H349" s="17" t="s">
        <v>42</v>
      </c>
      <c r="I349" s="17" t="s">
        <v>32</v>
      </c>
      <c r="J349" s="33">
        <v>0.72</v>
      </c>
      <c r="K349" s="17">
        <v>2</v>
      </c>
      <c r="L349" s="17" t="s">
        <v>33</v>
      </c>
      <c r="M349" s="18">
        <v>1</v>
      </c>
      <c r="N349" s="2" t="s">
        <v>5427</v>
      </c>
      <c r="O349" s="44">
        <v>5</v>
      </c>
      <c r="P349" s="44" t="s">
        <v>5127</v>
      </c>
      <c r="Q349" s="44">
        <f t="shared" si="17"/>
        <v>74</v>
      </c>
      <c r="R349" s="45" t="str">
        <f t="shared" si="18"/>
        <v>High</v>
      </c>
      <c r="S349" s="45" t="str">
        <f t="shared" si="19"/>
        <v>Low Performer</v>
      </c>
    </row>
    <row r="350" spans="1:19" ht="21.6" customHeight="1" x14ac:dyDescent="0.25">
      <c r="A350" s="17" t="s">
        <v>900</v>
      </c>
      <c r="B350" s="17" t="s">
        <v>3168</v>
      </c>
      <c r="C350" s="17" t="s">
        <v>901</v>
      </c>
      <c r="D350" s="17" t="s">
        <v>69</v>
      </c>
      <c r="E350" s="17" t="s">
        <v>56</v>
      </c>
      <c r="F350" s="18">
        <v>32</v>
      </c>
      <c r="G350" s="35" t="s">
        <v>519</v>
      </c>
      <c r="H350" s="17" t="s">
        <v>198</v>
      </c>
      <c r="I350" s="17" t="s">
        <v>19</v>
      </c>
      <c r="J350" s="33">
        <v>0.71</v>
      </c>
      <c r="K350" s="17">
        <v>2</v>
      </c>
      <c r="L350" s="17" t="s">
        <v>27</v>
      </c>
      <c r="M350" s="18">
        <v>5</v>
      </c>
      <c r="N350" s="2" t="s">
        <v>5428</v>
      </c>
      <c r="O350" s="44">
        <v>6</v>
      </c>
      <c r="P350" s="44" t="s">
        <v>5127</v>
      </c>
      <c r="Q350" s="44">
        <f t="shared" si="17"/>
        <v>73</v>
      </c>
      <c r="R350" s="45" t="str">
        <f t="shared" si="18"/>
        <v>High</v>
      </c>
      <c r="S350" s="45" t="str">
        <f t="shared" si="19"/>
        <v>High Performer</v>
      </c>
    </row>
    <row r="351" spans="1:19" ht="21.6" customHeight="1" x14ac:dyDescent="0.25">
      <c r="A351" s="17" t="s">
        <v>902</v>
      </c>
      <c r="B351" s="17" t="s">
        <v>3169</v>
      </c>
      <c r="C351" s="17" t="s">
        <v>903</v>
      </c>
      <c r="D351" s="17" t="s">
        <v>16</v>
      </c>
      <c r="E351" s="17" t="s">
        <v>56</v>
      </c>
      <c r="F351" s="18">
        <v>32</v>
      </c>
      <c r="G351" s="35">
        <v>44907</v>
      </c>
      <c r="H351" s="17" t="s">
        <v>97</v>
      </c>
      <c r="I351" s="17" t="s">
        <v>98</v>
      </c>
      <c r="J351" s="33">
        <v>0.86</v>
      </c>
      <c r="K351" s="17">
        <v>2</v>
      </c>
      <c r="L351" s="17" t="s">
        <v>33</v>
      </c>
      <c r="M351" s="18">
        <v>5</v>
      </c>
      <c r="N351" s="2" t="s">
        <v>5429</v>
      </c>
      <c r="O351" s="44">
        <v>3</v>
      </c>
      <c r="P351" s="44" t="s">
        <v>5127</v>
      </c>
      <c r="Q351" s="44">
        <f t="shared" si="17"/>
        <v>88</v>
      </c>
      <c r="R351" s="45" t="str">
        <f t="shared" si="18"/>
        <v>High</v>
      </c>
      <c r="S351" s="45" t="str">
        <f t="shared" si="19"/>
        <v>Low Performer</v>
      </c>
    </row>
    <row r="352" spans="1:19" ht="21.6" customHeight="1" x14ac:dyDescent="0.25">
      <c r="A352" s="17" t="s">
        <v>904</v>
      </c>
      <c r="B352" s="17" t="s">
        <v>3170</v>
      </c>
      <c r="C352" s="17" t="s">
        <v>905</v>
      </c>
      <c r="D352" s="17" t="s">
        <v>69</v>
      </c>
      <c r="E352" s="17" t="s">
        <v>23</v>
      </c>
      <c r="F352" s="18">
        <v>32</v>
      </c>
      <c r="G352" s="35">
        <v>45515</v>
      </c>
      <c r="H352" s="17" t="s">
        <v>97</v>
      </c>
      <c r="I352" s="17" t="s">
        <v>98</v>
      </c>
      <c r="J352" s="33">
        <v>0.73</v>
      </c>
      <c r="K352" s="17">
        <v>2</v>
      </c>
      <c r="L352" s="17" t="s">
        <v>27</v>
      </c>
      <c r="M352" s="18">
        <v>4</v>
      </c>
      <c r="N352" s="2" t="s">
        <v>5430</v>
      </c>
      <c r="O352" s="44">
        <v>6</v>
      </c>
      <c r="P352" s="44" t="s">
        <v>5127</v>
      </c>
      <c r="Q352" s="44">
        <f t="shared" si="17"/>
        <v>75</v>
      </c>
      <c r="R352" s="45" t="str">
        <f t="shared" si="18"/>
        <v>High</v>
      </c>
      <c r="S352" s="45" t="str">
        <f t="shared" si="19"/>
        <v>High Performer</v>
      </c>
    </row>
    <row r="353" spans="1:19" ht="21.6" customHeight="1" x14ac:dyDescent="0.25">
      <c r="A353" s="17" t="s">
        <v>906</v>
      </c>
      <c r="B353" s="17" t="s">
        <v>3171</v>
      </c>
      <c r="C353" s="17" t="s">
        <v>907</v>
      </c>
      <c r="D353" s="17" t="s">
        <v>16</v>
      </c>
      <c r="E353" s="17" t="s">
        <v>56</v>
      </c>
      <c r="F353" s="18">
        <v>23</v>
      </c>
      <c r="G353" s="35">
        <v>44987</v>
      </c>
      <c r="H353" s="17" t="s">
        <v>57</v>
      </c>
      <c r="I353" s="17" t="s">
        <v>32</v>
      </c>
      <c r="J353" s="33">
        <v>0.99</v>
      </c>
      <c r="K353" s="17">
        <v>2</v>
      </c>
      <c r="L353" s="17" t="s">
        <v>33</v>
      </c>
      <c r="M353" s="18">
        <v>5</v>
      </c>
      <c r="N353" s="2" t="s">
        <v>5431</v>
      </c>
      <c r="O353" s="44">
        <v>7</v>
      </c>
      <c r="P353" s="44" t="s">
        <v>5128</v>
      </c>
      <c r="Q353" s="44">
        <f t="shared" si="17"/>
        <v>101</v>
      </c>
      <c r="R353" s="45" t="str">
        <f t="shared" si="18"/>
        <v>High</v>
      </c>
      <c r="S353" s="45" t="str">
        <f t="shared" si="19"/>
        <v>Low Performer</v>
      </c>
    </row>
    <row r="354" spans="1:19" ht="21.6" customHeight="1" x14ac:dyDescent="0.25">
      <c r="A354" s="17" t="s">
        <v>908</v>
      </c>
      <c r="B354" s="17" t="s">
        <v>3172</v>
      </c>
      <c r="C354" s="17" t="s">
        <v>909</v>
      </c>
      <c r="D354" s="17" t="s">
        <v>16</v>
      </c>
      <c r="E354" s="17" t="s">
        <v>41</v>
      </c>
      <c r="F354" s="18">
        <v>35</v>
      </c>
      <c r="G354" s="35">
        <v>45932</v>
      </c>
      <c r="H354" s="17" t="s">
        <v>97</v>
      </c>
      <c r="I354" s="17" t="s">
        <v>98</v>
      </c>
      <c r="J354" s="33">
        <v>0.1</v>
      </c>
      <c r="K354" s="17">
        <v>1</v>
      </c>
      <c r="L354" s="17" t="s">
        <v>33</v>
      </c>
      <c r="M354" s="18">
        <v>2</v>
      </c>
      <c r="N354" s="2" t="s">
        <v>5432</v>
      </c>
      <c r="O354" s="44">
        <v>5</v>
      </c>
      <c r="P354" s="44" t="s">
        <v>5127</v>
      </c>
      <c r="Q354" s="44">
        <f t="shared" si="17"/>
        <v>11</v>
      </c>
      <c r="R354" s="45" t="str">
        <f t="shared" si="18"/>
        <v>Medium</v>
      </c>
      <c r="S354" s="45" t="str">
        <f t="shared" si="19"/>
        <v>Low Performer</v>
      </c>
    </row>
    <row r="355" spans="1:19" ht="21.6" customHeight="1" x14ac:dyDescent="0.25">
      <c r="A355" s="17" t="s">
        <v>910</v>
      </c>
      <c r="B355" s="17" t="s">
        <v>3173</v>
      </c>
      <c r="C355" s="17" t="s">
        <v>911</v>
      </c>
      <c r="D355" s="17" t="s">
        <v>16</v>
      </c>
      <c r="E355" s="17" t="s">
        <v>64</v>
      </c>
      <c r="F355" s="18">
        <v>32</v>
      </c>
      <c r="G355" s="35">
        <v>45362</v>
      </c>
      <c r="H355" s="17" t="s">
        <v>66</v>
      </c>
      <c r="I355" s="17" t="s">
        <v>26</v>
      </c>
      <c r="J355" s="33">
        <v>0.1</v>
      </c>
      <c r="K355" s="17">
        <v>2</v>
      </c>
      <c r="L355" s="17" t="s">
        <v>33</v>
      </c>
      <c r="M355" s="18">
        <f>M354</f>
        <v>2</v>
      </c>
      <c r="N355" s="2" t="s">
        <v>5433</v>
      </c>
      <c r="O355" s="44">
        <v>2</v>
      </c>
      <c r="P355" s="44" t="s">
        <v>5127</v>
      </c>
      <c r="Q355" s="44">
        <f t="shared" si="17"/>
        <v>12</v>
      </c>
      <c r="R355" s="45" t="str">
        <f t="shared" si="18"/>
        <v>Medium</v>
      </c>
      <c r="S355" s="45" t="str">
        <f t="shared" si="19"/>
        <v>Low Performer</v>
      </c>
    </row>
    <row r="356" spans="1:19" ht="21.6" customHeight="1" x14ac:dyDescent="0.25">
      <c r="A356" s="17" t="s">
        <v>912</v>
      </c>
      <c r="B356" s="17" t="s">
        <v>3174</v>
      </c>
      <c r="C356" s="17" t="s">
        <v>913</v>
      </c>
      <c r="D356" s="17" t="s">
        <v>16</v>
      </c>
      <c r="E356" s="17" t="s">
        <v>23</v>
      </c>
      <c r="F356" s="18">
        <v>32</v>
      </c>
      <c r="G356" s="35" t="s">
        <v>914</v>
      </c>
      <c r="H356" s="17" t="s">
        <v>97</v>
      </c>
      <c r="I356" s="17" t="s">
        <v>98</v>
      </c>
      <c r="J356" s="33">
        <v>0.45</v>
      </c>
      <c r="K356" s="17">
        <v>1.5</v>
      </c>
      <c r="L356" s="17" t="s">
        <v>33</v>
      </c>
      <c r="M356" s="18">
        <v>5</v>
      </c>
      <c r="N356" s="2" t="s">
        <v>5434</v>
      </c>
      <c r="O356" s="44">
        <v>3</v>
      </c>
      <c r="P356" s="44" t="s">
        <v>5127</v>
      </c>
      <c r="Q356" s="44">
        <f t="shared" si="17"/>
        <v>46.5</v>
      </c>
      <c r="R356" s="45" t="str">
        <f t="shared" si="18"/>
        <v>High</v>
      </c>
      <c r="S356" s="45" t="str">
        <f t="shared" si="19"/>
        <v>Low Performer</v>
      </c>
    </row>
    <row r="357" spans="1:19" ht="21.6" customHeight="1" x14ac:dyDescent="0.25">
      <c r="A357" s="17" t="s">
        <v>915</v>
      </c>
      <c r="B357" s="17" t="s">
        <v>3175</v>
      </c>
      <c r="C357" s="17" t="s">
        <v>916</v>
      </c>
      <c r="D357" s="17" t="s">
        <v>69</v>
      </c>
      <c r="E357" s="17" t="s">
        <v>23</v>
      </c>
      <c r="F357" s="18">
        <v>32</v>
      </c>
      <c r="G357" s="35" t="s">
        <v>917</v>
      </c>
      <c r="H357" s="17" t="s">
        <v>66</v>
      </c>
      <c r="I357" s="17" t="s">
        <v>26</v>
      </c>
      <c r="J357" s="33">
        <v>0.72</v>
      </c>
      <c r="K357" s="17">
        <v>1</v>
      </c>
      <c r="L357" s="17" t="s">
        <v>27</v>
      </c>
      <c r="M357" s="18">
        <v>4</v>
      </c>
      <c r="N357" s="2" t="s">
        <v>5435</v>
      </c>
      <c r="O357" s="44">
        <v>8</v>
      </c>
      <c r="P357" s="44" t="s">
        <v>5127</v>
      </c>
      <c r="Q357" s="44">
        <f t="shared" si="17"/>
        <v>73</v>
      </c>
      <c r="R357" s="45" t="str">
        <f t="shared" si="18"/>
        <v>High</v>
      </c>
      <c r="S357" s="45" t="str">
        <f t="shared" si="19"/>
        <v>High Performer</v>
      </c>
    </row>
    <row r="358" spans="1:19" ht="21.6" customHeight="1" x14ac:dyDescent="0.25">
      <c r="A358" s="17" t="s">
        <v>918</v>
      </c>
      <c r="B358" s="17" t="s">
        <v>3176</v>
      </c>
      <c r="C358" s="17" t="s">
        <v>919</v>
      </c>
      <c r="D358" s="17" t="s">
        <v>69</v>
      </c>
      <c r="E358" s="17" t="s">
        <v>23</v>
      </c>
      <c r="F358" s="18">
        <v>32</v>
      </c>
      <c r="G358" s="35" t="s">
        <v>920</v>
      </c>
      <c r="H358" s="17" t="s">
        <v>46</v>
      </c>
      <c r="I358" s="17" t="s">
        <v>47</v>
      </c>
      <c r="J358" s="33">
        <v>0.38</v>
      </c>
      <c r="K358" s="17">
        <v>2</v>
      </c>
      <c r="L358" s="17" t="s">
        <v>33</v>
      </c>
      <c r="M358" s="18">
        <v>1</v>
      </c>
      <c r="N358" s="2" t="s">
        <v>5436</v>
      </c>
      <c r="O358" s="44">
        <v>6</v>
      </c>
      <c r="P358" s="44" t="s">
        <v>5127</v>
      </c>
      <c r="Q358" s="44">
        <f t="shared" si="17"/>
        <v>40</v>
      </c>
      <c r="R358" s="45" t="str">
        <f t="shared" si="18"/>
        <v>High</v>
      </c>
      <c r="S358" s="45" t="str">
        <f t="shared" si="19"/>
        <v>Low Performer</v>
      </c>
    </row>
    <row r="359" spans="1:19" ht="21.6" customHeight="1" x14ac:dyDescent="0.25">
      <c r="A359" s="17" t="s">
        <v>921</v>
      </c>
      <c r="B359" s="17" t="s">
        <v>3177</v>
      </c>
      <c r="C359" s="17" t="s">
        <v>87</v>
      </c>
      <c r="D359" s="17" t="s">
        <v>16</v>
      </c>
      <c r="E359" s="17" t="s">
        <v>64</v>
      </c>
      <c r="F359" s="18">
        <v>32</v>
      </c>
      <c r="G359" s="35">
        <v>45719</v>
      </c>
      <c r="H359" s="17" t="s">
        <v>46</v>
      </c>
      <c r="I359" s="17" t="s">
        <v>47</v>
      </c>
      <c r="J359" s="33">
        <v>0.37</v>
      </c>
      <c r="K359" s="17">
        <v>1.5</v>
      </c>
      <c r="L359" s="17" t="s">
        <v>33</v>
      </c>
      <c r="M359" s="18">
        <v>5</v>
      </c>
      <c r="N359" s="2" t="s">
        <v>5437</v>
      </c>
      <c r="O359" s="44">
        <v>5</v>
      </c>
      <c r="P359" s="44" t="s">
        <v>5127</v>
      </c>
      <c r="Q359" s="44">
        <f t="shared" si="17"/>
        <v>38.5</v>
      </c>
      <c r="R359" s="45" t="str">
        <f t="shared" si="18"/>
        <v>High</v>
      </c>
      <c r="S359" s="45" t="str">
        <f t="shared" si="19"/>
        <v>Low Performer</v>
      </c>
    </row>
    <row r="360" spans="1:19" ht="21.6" customHeight="1" x14ac:dyDescent="0.25">
      <c r="A360" s="17" t="s">
        <v>922</v>
      </c>
      <c r="B360" s="17" t="s">
        <v>3178</v>
      </c>
      <c r="C360" s="17" t="s">
        <v>923</v>
      </c>
      <c r="D360" s="17" t="s">
        <v>69</v>
      </c>
      <c r="E360" s="17" t="s">
        <v>36</v>
      </c>
      <c r="F360" s="18">
        <v>32</v>
      </c>
      <c r="G360" s="35" t="s">
        <v>924</v>
      </c>
      <c r="H360" s="17" t="s">
        <v>97</v>
      </c>
      <c r="I360" s="17" t="s">
        <v>98</v>
      </c>
      <c r="J360" s="33">
        <v>0.1</v>
      </c>
      <c r="K360" s="17">
        <v>2</v>
      </c>
      <c r="L360" s="17" t="s">
        <v>27</v>
      </c>
      <c r="M360" s="18">
        <v>4</v>
      </c>
      <c r="N360" s="2" t="s">
        <v>5438</v>
      </c>
      <c r="O360" s="44">
        <v>7</v>
      </c>
      <c r="P360" s="44" t="s">
        <v>5127</v>
      </c>
      <c r="Q360" s="44">
        <f t="shared" si="17"/>
        <v>12</v>
      </c>
      <c r="R360" s="45" t="str">
        <f t="shared" si="18"/>
        <v>Medium</v>
      </c>
      <c r="S360" s="45" t="str">
        <f t="shared" si="19"/>
        <v>High Performer</v>
      </c>
    </row>
    <row r="361" spans="1:19" ht="21.6" customHeight="1" x14ac:dyDescent="0.25">
      <c r="A361" s="17" t="s">
        <v>925</v>
      </c>
      <c r="B361" s="17" t="s">
        <v>3179</v>
      </c>
      <c r="C361" s="17" t="s">
        <v>926</v>
      </c>
      <c r="D361" s="17" t="s">
        <v>16</v>
      </c>
      <c r="E361" s="17" t="s">
        <v>64</v>
      </c>
      <c r="F361" s="18">
        <v>28</v>
      </c>
      <c r="G361" s="35" t="s">
        <v>927</v>
      </c>
      <c r="H361" s="17" t="s">
        <v>104</v>
      </c>
      <c r="I361" s="17" t="s">
        <v>47</v>
      </c>
      <c r="J361" s="33">
        <v>0.14000000000000001</v>
      </c>
      <c r="K361" s="17">
        <v>1.5</v>
      </c>
      <c r="L361" s="17" t="s">
        <v>27</v>
      </c>
      <c r="M361" s="18">
        <f>M360</f>
        <v>4</v>
      </c>
      <c r="N361" s="2" t="s">
        <v>5439</v>
      </c>
      <c r="O361" s="44">
        <v>2</v>
      </c>
      <c r="P361" s="44" t="s">
        <v>5128</v>
      </c>
      <c r="Q361" s="44">
        <f t="shared" si="17"/>
        <v>15.500000000000002</v>
      </c>
      <c r="R361" s="45" t="str">
        <f t="shared" si="18"/>
        <v>High</v>
      </c>
      <c r="S361" s="45" t="str">
        <f t="shared" si="19"/>
        <v>High Performer</v>
      </c>
    </row>
    <row r="362" spans="1:19" ht="21.6" customHeight="1" x14ac:dyDescent="0.25">
      <c r="A362" s="17" t="s">
        <v>928</v>
      </c>
      <c r="B362" s="17" t="s">
        <v>3180</v>
      </c>
      <c r="C362" s="17" t="s">
        <v>929</v>
      </c>
      <c r="D362" s="17" t="s">
        <v>69</v>
      </c>
      <c r="E362" s="17" t="s">
        <v>23</v>
      </c>
      <c r="F362" s="18">
        <v>33</v>
      </c>
      <c r="G362" s="35" t="s">
        <v>930</v>
      </c>
      <c r="H362" s="17" t="s">
        <v>18</v>
      </c>
      <c r="I362" s="17" t="s">
        <v>19</v>
      </c>
      <c r="J362" s="33">
        <v>0.91</v>
      </c>
      <c r="K362" s="17">
        <v>2</v>
      </c>
      <c r="L362" s="17" t="s">
        <v>27</v>
      </c>
      <c r="M362" s="18">
        <v>4</v>
      </c>
      <c r="N362" s="2" t="s">
        <v>5440</v>
      </c>
      <c r="O362" s="44">
        <v>2</v>
      </c>
      <c r="P362" s="44" t="s">
        <v>5127</v>
      </c>
      <c r="Q362" s="44">
        <f t="shared" si="17"/>
        <v>93</v>
      </c>
      <c r="R362" s="45" t="str">
        <f t="shared" si="18"/>
        <v>High</v>
      </c>
      <c r="S362" s="45" t="str">
        <f t="shared" si="19"/>
        <v>High Performer</v>
      </c>
    </row>
    <row r="363" spans="1:19" ht="21.6" customHeight="1" x14ac:dyDescent="0.25">
      <c r="A363" s="17" t="s">
        <v>931</v>
      </c>
      <c r="B363" s="17" t="s">
        <v>3181</v>
      </c>
      <c r="C363" s="17" t="s">
        <v>932</v>
      </c>
      <c r="D363" s="17" t="s">
        <v>69</v>
      </c>
      <c r="E363" s="17" t="s">
        <v>36</v>
      </c>
      <c r="F363" s="18">
        <v>32</v>
      </c>
      <c r="G363" s="35">
        <v>45994</v>
      </c>
      <c r="H363" s="17" t="s">
        <v>46</v>
      </c>
      <c r="I363" s="17" t="s">
        <v>47</v>
      </c>
      <c r="J363" s="33">
        <v>0.42</v>
      </c>
      <c r="K363" s="17">
        <v>1</v>
      </c>
      <c r="L363" s="17" t="s">
        <v>33</v>
      </c>
      <c r="M363" s="18">
        <v>1</v>
      </c>
      <c r="N363" s="2" t="s">
        <v>5441</v>
      </c>
      <c r="O363" s="44">
        <v>8</v>
      </c>
      <c r="P363" s="44" t="s">
        <v>5127</v>
      </c>
      <c r="Q363" s="44">
        <f t="shared" si="17"/>
        <v>43</v>
      </c>
      <c r="R363" s="45" t="str">
        <f t="shared" si="18"/>
        <v>High</v>
      </c>
      <c r="S363" s="45" t="str">
        <f t="shared" si="19"/>
        <v>Low Performer</v>
      </c>
    </row>
    <row r="364" spans="1:19" ht="21.6" customHeight="1" x14ac:dyDescent="0.25">
      <c r="A364" s="17" t="s">
        <v>933</v>
      </c>
      <c r="B364" s="17" t="s">
        <v>3182</v>
      </c>
      <c r="C364" s="17" t="s">
        <v>934</v>
      </c>
      <c r="D364" s="17" t="s">
        <v>16</v>
      </c>
      <c r="E364" s="17" t="s">
        <v>64</v>
      </c>
      <c r="F364" s="18">
        <v>41</v>
      </c>
      <c r="G364" s="35" t="s">
        <v>935</v>
      </c>
      <c r="H364" s="17" t="s">
        <v>156</v>
      </c>
      <c r="I364" s="17" t="s">
        <v>98</v>
      </c>
      <c r="J364" s="33">
        <v>0.15</v>
      </c>
      <c r="K364" s="17">
        <v>2</v>
      </c>
      <c r="L364" s="17" t="s">
        <v>33</v>
      </c>
      <c r="M364" s="18">
        <v>5</v>
      </c>
      <c r="N364" s="2" t="s">
        <v>5442</v>
      </c>
      <c r="O364" s="44">
        <v>5</v>
      </c>
      <c r="P364" s="44" t="s">
        <v>5126</v>
      </c>
      <c r="Q364" s="44">
        <f t="shared" si="17"/>
        <v>17</v>
      </c>
      <c r="R364" s="45" t="str">
        <f t="shared" si="18"/>
        <v>High</v>
      </c>
      <c r="S364" s="45" t="str">
        <f t="shared" si="19"/>
        <v>Low Performer</v>
      </c>
    </row>
    <row r="365" spans="1:19" ht="21.6" customHeight="1" x14ac:dyDescent="0.25">
      <c r="A365" s="17" t="s">
        <v>936</v>
      </c>
      <c r="B365" s="17" t="s">
        <v>3183</v>
      </c>
      <c r="C365" s="17" t="s">
        <v>937</v>
      </c>
      <c r="D365" s="17" t="s">
        <v>16</v>
      </c>
      <c r="E365" s="17" t="s">
        <v>36</v>
      </c>
      <c r="F365" s="18">
        <v>32</v>
      </c>
      <c r="G365" s="35" t="s">
        <v>938</v>
      </c>
      <c r="H365" s="17" t="s">
        <v>37</v>
      </c>
      <c r="I365" s="17" t="s">
        <v>19</v>
      </c>
      <c r="J365" s="33">
        <v>0.39</v>
      </c>
      <c r="K365" s="17">
        <v>2</v>
      </c>
      <c r="L365" s="17" t="s">
        <v>27</v>
      </c>
      <c r="M365" s="18">
        <v>3</v>
      </c>
      <c r="N365" s="2" t="s">
        <v>5443</v>
      </c>
      <c r="O365" s="44">
        <v>4</v>
      </c>
      <c r="P365" s="44" t="s">
        <v>5127</v>
      </c>
      <c r="Q365" s="44">
        <f t="shared" si="17"/>
        <v>41</v>
      </c>
      <c r="R365" s="45" t="str">
        <f t="shared" si="18"/>
        <v>High</v>
      </c>
      <c r="S365" s="45" t="str">
        <f t="shared" si="19"/>
        <v>Low Performer</v>
      </c>
    </row>
    <row r="366" spans="1:19" ht="21.6" customHeight="1" x14ac:dyDescent="0.25">
      <c r="A366" s="17" t="s">
        <v>939</v>
      </c>
      <c r="B366" s="17" t="s">
        <v>3184</v>
      </c>
      <c r="C366" s="17" t="s">
        <v>940</v>
      </c>
      <c r="D366" s="17" t="s">
        <v>16</v>
      </c>
      <c r="E366" s="17" t="s">
        <v>56</v>
      </c>
      <c r="F366" s="18">
        <v>43</v>
      </c>
      <c r="G366" s="35" t="s">
        <v>941</v>
      </c>
      <c r="H366" s="17" t="s">
        <v>37</v>
      </c>
      <c r="I366" s="17" t="s">
        <v>19</v>
      </c>
      <c r="J366" s="33">
        <v>0.55000000000000004</v>
      </c>
      <c r="K366" s="17">
        <v>1.5</v>
      </c>
      <c r="L366" s="17" t="s">
        <v>27</v>
      </c>
      <c r="M366" s="18">
        <v>3</v>
      </c>
      <c r="N366" s="2" t="s">
        <v>5444</v>
      </c>
      <c r="O366" s="44">
        <v>4</v>
      </c>
      <c r="P366" s="44" t="s">
        <v>5126</v>
      </c>
      <c r="Q366" s="44">
        <f t="shared" si="17"/>
        <v>56.500000000000007</v>
      </c>
      <c r="R366" s="45" t="str">
        <f t="shared" si="18"/>
        <v>High</v>
      </c>
      <c r="S366" s="45" t="str">
        <f t="shared" si="19"/>
        <v>Low Performer</v>
      </c>
    </row>
    <row r="367" spans="1:19" ht="21.6" customHeight="1" x14ac:dyDescent="0.25">
      <c r="A367" s="17" t="s">
        <v>942</v>
      </c>
      <c r="B367" s="17" t="s">
        <v>3185</v>
      </c>
      <c r="C367" s="17" t="s">
        <v>943</v>
      </c>
      <c r="D367" s="17" t="s">
        <v>16</v>
      </c>
      <c r="E367" s="17" t="s">
        <v>23</v>
      </c>
      <c r="F367" s="18">
        <v>32</v>
      </c>
      <c r="G367" s="35" t="s">
        <v>944</v>
      </c>
      <c r="H367" s="17" t="s">
        <v>25</v>
      </c>
      <c r="I367" s="17" t="s">
        <v>26</v>
      </c>
      <c r="J367" s="33">
        <v>0.47</v>
      </c>
      <c r="K367" s="17">
        <v>1</v>
      </c>
      <c r="L367" s="17" t="s">
        <v>27</v>
      </c>
      <c r="M367" s="18">
        <v>5</v>
      </c>
      <c r="N367" s="2" t="s">
        <v>5445</v>
      </c>
      <c r="O367" s="44">
        <v>8</v>
      </c>
      <c r="P367" s="44" t="s">
        <v>5127</v>
      </c>
      <c r="Q367" s="44">
        <f t="shared" si="17"/>
        <v>48</v>
      </c>
      <c r="R367" s="45" t="str">
        <f t="shared" si="18"/>
        <v>High</v>
      </c>
      <c r="S367" s="45" t="str">
        <f t="shared" si="19"/>
        <v>High Performer</v>
      </c>
    </row>
    <row r="368" spans="1:19" ht="21.6" customHeight="1" x14ac:dyDescent="0.25">
      <c r="A368" s="17" t="s">
        <v>945</v>
      </c>
      <c r="B368" s="17" t="s">
        <v>3186</v>
      </c>
      <c r="C368" s="17" t="s">
        <v>946</v>
      </c>
      <c r="D368" s="17" t="s">
        <v>16</v>
      </c>
      <c r="E368" s="17" t="s">
        <v>64</v>
      </c>
      <c r="F368" s="18">
        <v>32</v>
      </c>
      <c r="G368" s="35" t="s">
        <v>947</v>
      </c>
      <c r="H368" s="17" t="s">
        <v>97</v>
      </c>
      <c r="I368" s="17" t="s">
        <v>98</v>
      </c>
      <c r="J368" s="33">
        <v>0.4</v>
      </c>
      <c r="K368" s="17">
        <v>1.5</v>
      </c>
      <c r="L368" s="17" t="s">
        <v>33</v>
      </c>
      <c r="M368" s="18">
        <v>5</v>
      </c>
      <c r="N368" s="2" t="s">
        <v>5446</v>
      </c>
      <c r="O368" s="44">
        <v>2</v>
      </c>
      <c r="P368" s="44" t="s">
        <v>5127</v>
      </c>
      <c r="Q368" s="44">
        <f t="shared" si="17"/>
        <v>41.5</v>
      </c>
      <c r="R368" s="45" t="str">
        <f t="shared" si="18"/>
        <v>High</v>
      </c>
      <c r="S368" s="45" t="str">
        <f t="shared" si="19"/>
        <v>Low Performer</v>
      </c>
    </row>
    <row r="369" spans="1:19" ht="21.6" customHeight="1" x14ac:dyDescent="0.25">
      <c r="A369" s="17" t="s">
        <v>948</v>
      </c>
      <c r="B369" s="17" t="s">
        <v>3187</v>
      </c>
      <c r="C369" s="17" t="s">
        <v>949</v>
      </c>
      <c r="D369" s="17" t="s">
        <v>69</v>
      </c>
      <c r="E369" s="17" t="s">
        <v>23</v>
      </c>
      <c r="F369" s="18">
        <v>32</v>
      </c>
      <c r="G369" s="35" t="s">
        <v>950</v>
      </c>
      <c r="H369" s="17" t="s">
        <v>111</v>
      </c>
      <c r="I369" s="17" t="s">
        <v>98</v>
      </c>
      <c r="J369" s="33">
        <v>0.71</v>
      </c>
      <c r="K369" s="17">
        <v>2</v>
      </c>
      <c r="L369" s="17" t="s">
        <v>27</v>
      </c>
      <c r="M369" s="18">
        <v>3</v>
      </c>
      <c r="N369" s="2" t="s">
        <v>950</v>
      </c>
      <c r="O369" s="44">
        <v>1</v>
      </c>
      <c r="P369" s="44" t="s">
        <v>5127</v>
      </c>
      <c r="Q369" s="44">
        <f t="shared" si="17"/>
        <v>73</v>
      </c>
      <c r="R369" s="45" t="str">
        <f t="shared" si="18"/>
        <v>High</v>
      </c>
      <c r="S369" s="45" t="str">
        <f t="shared" si="19"/>
        <v>Low Performer</v>
      </c>
    </row>
    <row r="370" spans="1:19" ht="21.6" customHeight="1" x14ac:dyDescent="0.25">
      <c r="A370" s="17" t="s">
        <v>951</v>
      </c>
      <c r="B370" s="17" t="s">
        <v>3188</v>
      </c>
      <c r="C370" s="17" t="s">
        <v>952</v>
      </c>
      <c r="D370" s="17" t="s">
        <v>16</v>
      </c>
      <c r="E370" s="17" t="s">
        <v>23</v>
      </c>
      <c r="F370" s="18">
        <v>32</v>
      </c>
      <c r="G370" s="35">
        <v>45268</v>
      </c>
      <c r="H370" s="17" t="s">
        <v>25</v>
      </c>
      <c r="I370" s="17" t="s">
        <v>26</v>
      </c>
      <c r="J370" s="33">
        <v>0.56999999999999995</v>
      </c>
      <c r="K370" s="17">
        <v>1.5</v>
      </c>
      <c r="L370" s="17" t="s">
        <v>33</v>
      </c>
      <c r="M370" s="18">
        <v>3</v>
      </c>
      <c r="N370" s="2" t="s">
        <v>5447</v>
      </c>
      <c r="O370" s="44">
        <v>3</v>
      </c>
      <c r="P370" s="44" t="s">
        <v>5127</v>
      </c>
      <c r="Q370" s="44">
        <f t="shared" si="17"/>
        <v>58.499999999999993</v>
      </c>
      <c r="R370" s="45" t="str">
        <f t="shared" si="18"/>
        <v>High</v>
      </c>
      <c r="S370" s="45" t="str">
        <f t="shared" si="19"/>
        <v>Low Performer</v>
      </c>
    </row>
    <row r="371" spans="1:19" ht="21.6" customHeight="1" x14ac:dyDescent="0.25">
      <c r="A371" s="17" t="s">
        <v>953</v>
      </c>
      <c r="B371" s="17" t="s">
        <v>3189</v>
      </c>
      <c r="C371" s="17" t="s">
        <v>954</v>
      </c>
      <c r="D371" s="17" t="s">
        <v>69</v>
      </c>
      <c r="E371" s="17" t="s">
        <v>64</v>
      </c>
      <c r="F371" s="18">
        <v>32</v>
      </c>
      <c r="G371" s="35" t="s">
        <v>955</v>
      </c>
      <c r="H371" s="17" t="s">
        <v>156</v>
      </c>
      <c r="I371" s="17" t="s">
        <v>98</v>
      </c>
      <c r="J371" s="33">
        <v>0.92</v>
      </c>
      <c r="K371" s="17">
        <v>0.75</v>
      </c>
      <c r="L371" s="17" t="s">
        <v>27</v>
      </c>
      <c r="M371" s="18">
        <v>1</v>
      </c>
      <c r="N371" s="2" t="s">
        <v>5448</v>
      </c>
      <c r="O371" s="44">
        <v>6</v>
      </c>
      <c r="P371" s="44" t="s">
        <v>5127</v>
      </c>
      <c r="Q371" s="44">
        <f t="shared" si="17"/>
        <v>92.75</v>
      </c>
      <c r="R371" s="45" t="str">
        <f t="shared" si="18"/>
        <v>High</v>
      </c>
      <c r="S371" s="45" t="str">
        <f t="shared" si="19"/>
        <v>Low Performer</v>
      </c>
    </row>
    <row r="372" spans="1:19" ht="21.6" customHeight="1" x14ac:dyDescent="0.25">
      <c r="A372" s="17" t="s">
        <v>956</v>
      </c>
      <c r="B372" s="17" t="s">
        <v>3190</v>
      </c>
      <c r="C372" s="17" t="s">
        <v>957</v>
      </c>
      <c r="D372" s="17" t="s">
        <v>69</v>
      </c>
      <c r="E372" s="17" t="s">
        <v>41</v>
      </c>
      <c r="F372" s="18">
        <v>23</v>
      </c>
      <c r="G372" s="35" t="s">
        <v>958</v>
      </c>
      <c r="H372" s="17" t="s">
        <v>97</v>
      </c>
      <c r="I372" s="17" t="s">
        <v>98</v>
      </c>
      <c r="J372" s="33">
        <v>0.41</v>
      </c>
      <c r="K372" s="17">
        <v>2</v>
      </c>
      <c r="L372" s="17" t="s">
        <v>33</v>
      </c>
      <c r="M372" s="18">
        <v>1</v>
      </c>
      <c r="N372" s="2" t="s">
        <v>5449</v>
      </c>
      <c r="O372" s="44">
        <v>5</v>
      </c>
      <c r="P372" s="44" t="s">
        <v>5128</v>
      </c>
      <c r="Q372" s="44">
        <f t="shared" si="17"/>
        <v>43</v>
      </c>
      <c r="R372" s="45" t="str">
        <f t="shared" si="18"/>
        <v>High</v>
      </c>
      <c r="S372" s="45" t="str">
        <f t="shared" si="19"/>
        <v>Low Performer</v>
      </c>
    </row>
    <row r="373" spans="1:19" ht="21.6" customHeight="1" x14ac:dyDescent="0.25">
      <c r="A373" s="17" t="s">
        <v>959</v>
      </c>
      <c r="B373" s="17" t="s">
        <v>3191</v>
      </c>
      <c r="C373" s="17" t="s">
        <v>960</v>
      </c>
      <c r="D373" s="17" t="s">
        <v>69</v>
      </c>
      <c r="E373" s="17" t="s">
        <v>23</v>
      </c>
      <c r="F373" s="18">
        <v>29</v>
      </c>
      <c r="G373" s="35" t="s">
        <v>961</v>
      </c>
      <c r="H373" s="17" t="s">
        <v>156</v>
      </c>
      <c r="I373" s="17" t="s">
        <v>98</v>
      </c>
      <c r="J373" s="33">
        <v>0.49</v>
      </c>
      <c r="K373" s="17">
        <v>0.75</v>
      </c>
      <c r="L373" s="17" t="s">
        <v>27</v>
      </c>
      <c r="M373" s="18">
        <f>M372</f>
        <v>1</v>
      </c>
      <c r="N373" s="2" t="s">
        <v>961</v>
      </c>
      <c r="O373" s="44">
        <v>1</v>
      </c>
      <c r="P373" s="44" t="s">
        <v>5128</v>
      </c>
      <c r="Q373" s="44">
        <f t="shared" si="17"/>
        <v>49.75</v>
      </c>
      <c r="R373" s="45" t="str">
        <f t="shared" si="18"/>
        <v>High</v>
      </c>
      <c r="S373" s="45" t="str">
        <f t="shared" si="19"/>
        <v>Low Performer</v>
      </c>
    </row>
    <row r="374" spans="1:19" ht="21.6" customHeight="1" x14ac:dyDescent="0.25">
      <c r="A374" s="17" t="s">
        <v>962</v>
      </c>
      <c r="B374" s="17" t="s">
        <v>3192</v>
      </c>
      <c r="C374" s="17" t="s">
        <v>963</v>
      </c>
      <c r="D374" s="17" t="s">
        <v>69</v>
      </c>
      <c r="E374" s="17" t="s">
        <v>23</v>
      </c>
      <c r="F374" s="18">
        <v>32</v>
      </c>
      <c r="G374" s="35">
        <v>45451</v>
      </c>
      <c r="H374" s="17" t="s">
        <v>18</v>
      </c>
      <c r="I374" s="17" t="s">
        <v>19</v>
      </c>
      <c r="J374" s="33">
        <v>0.81</v>
      </c>
      <c r="K374" s="17">
        <v>1.5</v>
      </c>
      <c r="L374" s="17" t="s">
        <v>27</v>
      </c>
      <c r="M374" s="18">
        <v>1</v>
      </c>
      <c r="N374" s="2" t="s">
        <v>5450</v>
      </c>
      <c r="O374" s="44">
        <v>8</v>
      </c>
      <c r="P374" s="44" t="s">
        <v>5127</v>
      </c>
      <c r="Q374" s="44">
        <f t="shared" si="17"/>
        <v>82.5</v>
      </c>
      <c r="R374" s="45" t="str">
        <f t="shared" si="18"/>
        <v>High</v>
      </c>
      <c r="S374" s="45" t="str">
        <f t="shared" si="19"/>
        <v>Low Performer</v>
      </c>
    </row>
    <row r="375" spans="1:19" ht="21.6" customHeight="1" x14ac:dyDescent="0.25">
      <c r="A375" s="17" t="s">
        <v>964</v>
      </c>
      <c r="B375" s="17" t="s">
        <v>3193</v>
      </c>
      <c r="C375" s="17" t="s">
        <v>965</v>
      </c>
      <c r="D375" s="17" t="s">
        <v>16</v>
      </c>
      <c r="E375" s="17" t="s">
        <v>56</v>
      </c>
      <c r="F375" s="18">
        <v>41</v>
      </c>
      <c r="G375" s="35" t="s">
        <v>966</v>
      </c>
      <c r="H375" s="17" t="s">
        <v>57</v>
      </c>
      <c r="I375" s="17" t="s">
        <v>32</v>
      </c>
      <c r="J375" s="33">
        <v>0.38</v>
      </c>
      <c r="K375" s="17">
        <v>1</v>
      </c>
      <c r="L375" s="17" t="s">
        <v>33</v>
      </c>
      <c r="M375" s="18">
        <v>1</v>
      </c>
      <c r="N375" s="2" t="s">
        <v>966</v>
      </c>
      <c r="O375" s="44">
        <v>1</v>
      </c>
      <c r="P375" s="44" t="s">
        <v>5126</v>
      </c>
      <c r="Q375" s="44">
        <f t="shared" si="17"/>
        <v>39</v>
      </c>
      <c r="R375" s="45" t="str">
        <f t="shared" si="18"/>
        <v>High</v>
      </c>
      <c r="S375" s="45" t="str">
        <f t="shared" si="19"/>
        <v>Low Performer</v>
      </c>
    </row>
    <row r="376" spans="1:19" ht="21.6" customHeight="1" x14ac:dyDescent="0.25">
      <c r="A376" s="17" t="s">
        <v>967</v>
      </c>
      <c r="B376" s="17" t="s">
        <v>3194</v>
      </c>
      <c r="C376" s="17" t="s">
        <v>968</v>
      </c>
      <c r="D376" s="17" t="s">
        <v>16</v>
      </c>
      <c r="E376" s="17" t="s">
        <v>23</v>
      </c>
      <c r="F376" s="18">
        <v>32</v>
      </c>
      <c r="G376" s="35">
        <v>45384</v>
      </c>
      <c r="H376" s="17" t="s">
        <v>97</v>
      </c>
      <c r="I376" s="17" t="s">
        <v>98</v>
      </c>
      <c r="J376" s="33">
        <v>0.22</v>
      </c>
      <c r="K376" s="17">
        <v>0.75</v>
      </c>
      <c r="L376" s="17" t="s">
        <v>33</v>
      </c>
      <c r="M376" s="18">
        <v>5</v>
      </c>
      <c r="N376" s="2" t="s">
        <v>5451</v>
      </c>
      <c r="O376" s="44">
        <v>4</v>
      </c>
      <c r="P376" s="44" t="s">
        <v>5127</v>
      </c>
      <c r="Q376" s="44">
        <f t="shared" si="17"/>
        <v>22.75</v>
      </c>
      <c r="R376" s="45" t="str">
        <f t="shared" si="18"/>
        <v>High</v>
      </c>
      <c r="S376" s="45" t="str">
        <f t="shared" si="19"/>
        <v>Low Performer</v>
      </c>
    </row>
    <row r="377" spans="1:19" ht="21.6" customHeight="1" x14ac:dyDescent="0.25">
      <c r="A377" s="17" t="s">
        <v>969</v>
      </c>
      <c r="B377" s="17" t="s">
        <v>3195</v>
      </c>
      <c r="C377" s="17" t="s">
        <v>970</v>
      </c>
      <c r="D377" s="17" t="s">
        <v>16</v>
      </c>
      <c r="E377" s="17" t="s">
        <v>23</v>
      </c>
      <c r="F377" s="18">
        <v>32</v>
      </c>
      <c r="G377" s="35">
        <v>45748</v>
      </c>
      <c r="H377" s="17" t="s">
        <v>18</v>
      </c>
      <c r="I377" s="17" t="s">
        <v>19</v>
      </c>
      <c r="J377" s="33">
        <v>0.43</v>
      </c>
      <c r="K377" s="17">
        <v>0.75</v>
      </c>
      <c r="L377" s="17" t="s">
        <v>27</v>
      </c>
      <c r="M377" s="18">
        <f>M376</f>
        <v>5</v>
      </c>
      <c r="N377" s="2" t="s">
        <v>5452</v>
      </c>
      <c r="O377" s="44">
        <v>3</v>
      </c>
      <c r="P377" s="44" t="s">
        <v>5127</v>
      </c>
      <c r="Q377" s="44">
        <f t="shared" si="17"/>
        <v>43.75</v>
      </c>
      <c r="R377" s="45" t="str">
        <f t="shared" si="18"/>
        <v>High</v>
      </c>
      <c r="S377" s="45" t="str">
        <f t="shared" si="19"/>
        <v>High Performer</v>
      </c>
    </row>
    <row r="378" spans="1:19" ht="21.6" customHeight="1" x14ac:dyDescent="0.25">
      <c r="A378" s="17" t="s">
        <v>971</v>
      </c>
      <c r="B378" s="17" t="s">
        <v>3196</v>
      </c>
      <c r="C378" s="17" t="s">
        <v>972</v>
      </c>
      <c r="D378" s="17" t="s">
        <v>69</v>
      </c>
      <c r="E378" s="17" t="s">
        <v>23</v>
      </c>
      <c r="F378" s="18">
        <v>32</v>
      </c>
      <c r="G378" s="35" t="s">
        <v>973</v>
      </c>
      <c r="H378" s="17" t="s">
        <v>42</v>
      </c>
      <c r="I378" s="17" t="s">
        <v>32</v>
      </c>
      <c r="J378" s="33">
        <v>0.3</v>
      </c>
      <c r="K378" s="17">
        <v>1</v>
      </c>
      <c r="L378" s="17" t="s">
        <v>27</v>
      </c>
      <c r="M378" s="18">
        <v>5</v>
      </c>
      <c r="N378" s="2" t="s">
        <v>5453</v>
      </c>
      <c r="O378" s="44">
        <v>7</v>
      </c>
      <c r="P378" s="44" t="s">
        <v>5127</v>
      </c>
      <c r="Q378" s="44">
        <f t="shared" si="17"/>
        <v>31</v>
      </c>
      <c r="R378" s="45" t="str">
        <f t="shared" si="18"/>
        <v>High</v>
      </c>
      <c r="S378" s="45" t="str">
        <f t="shared" si="19"/>
        <v>High Performer</v>
      </c>
    </row>
    <row r="379" spans="1:19" ht="21.6" customHeight="1" x14ac:dyDescent="0.25">
      <c r="A379" s="17" t="s">
        <v>974</v>
      </c>
      <c r="B379" s="17" t="s">
        <v>3197</v>
      </c>
      <c r="C379" s="17" t="s">
        <v>975</v>
      </c>
      <c r="D379" s="17" t="s">
        <v>16</v>
      </c>
      <c r="E379" s="17" t="s">
        <v>23</v>
      </c>
      <c r="F379" s="18">
        <v>32</v>
      </c>
      <c r="G379" s="35" t="s">
        <v>976</v>
      </c>
      <c r="H379" s="17" t="s">
        <v>198</v>
      </c>
      <c r="I379" s="17" t="s">
        <v>19</v>
      </c>
      <c r="J379" s="33">
        <v>0.38</v>
      </c>
      <c r="K379" s="17">
        <v>0.75</v>
      </c>
      <c r="L379" s="17" t="s">
        <v>27</v>
      </c>
      <c r="M379" s="18">
        <v>1</v>
      </c>
      <c r="N379" s="2" t="s">
        <v>976</v>
      </c>
      <c r="O379" s="44">
        <v>1</v>
      </c>
      <c r="P379" s="44" t="s">
        <v>5127</v>
      </c>
      <c r="Q379" s="44">
        <f t="shared" si="17"/>
        <v>38.75</v>
      </c>
      <c r="R379" s="45" t="str">
        <f t="shared" si="18"/>
        <v>High</v>
      </c>
      <c r="S379" s="45" t="str">
        <f t="shared" si="19"/>
        <v>Low Performer</v>
      </c>
    </row>
    <row r="380" spans="1:19" ht="21.6" customHeight="1" x14ac:dyDescent="0.25">
      <c r="A380" s="17" t="s">
        <v>977</v>
      </c>
      <c r="B380" s="17" t="s">
        <v>3198</v>
      </c>
      <c r="C380" s="17" t="s">
        <v>978</v>
      </c>
      <c r="D380" s="17" t="s">
        <v>16</v>
      </c>
      <c r="E380" s="17" t="s">
        <v>64</v>
      </c>
      <c r="F380" s="18">
        <v>32</v>
      </c>
      <c r="G380" s="35">
        <v>45202</v>
      </c>
      <c r="H380" s="17" t="s">
        <v>25</v>
      </c>
      <c r="I380" s="17" t="s">
        <v>26</v>
      </c>
      <c r="J380" s="33">
        <v>0.45</v>
      </c>
      <c r="K380" s="17">
        <v>1.5</v>
      </c>
      <c r="L380" s="17" t="s">
        <v>33</v>
      </c>
      <c r="M380" s="18">
        <v>2</v>
      </c>
      <c r="N380" s="2" t="s">
        <v>5454</v>
      </c>
      <c r="O380" s="44">
        <v>3</v>
      </c>
      <c r="P380" s="44" t="s">
        <v>5127</v>
      </c>
      <c r="Q380" s="44">
        <f t="shared" si="17"/>
        <v>46.5</v>
      </c>
      <c r="R380" s="45" t="str">
        <f t="shared" si="18"/>
        <v>High</v>
      </c>
      <c r="S380" s="45" t="str">
        <f t="shared" si="19"/>
        <v>Low Performer</v>
      </c>
    </row>
    <row r="381" spans="1:19" ht="21.6" customHeight="1" x14ac:dyDescent="0.25">
      <c r="A381" s="17" t="s">
        <v>979</v>
      </c>
      <c r="B381" s="17" t="s">
        <v>3199</v>
      </c>
      <c r="C381" s="17" t="s">
        <v>980</v>
      </c>
      <c r="D381" s="17" t="s">
        <v>16</v>
      </c>
      <c r="E381" s="17" t="s">
        <v>36</v>
      </c>
      <c r="F381" s="18">
        <v>32</v>
      </c>
      <c r="G381" s="35" t="s">
        <v>155</v>
      </c>
      <c r="H381" s="17" t="s">
        <v>66</v>
      </c>
      <c r="I381" s="17" t="s">
        <v>26</v>
      </c>
      <c r="J381" s="33">
        <v>0.61</v>
      </c>
      <c r="K381" s="17">
        <v>1</v>
      </c>
      <c r="L381" s="17" t="s">
        <v>33</v>
      </c>
      <c r="M381" s="18">
        <v>2</v>
      </c>
      <c r="N381" s="2" t="s">
        <v>5176</v>
      </c>
      <c r="O381" s="44">
        <v>2</v>
      </c>
      <c r="P381" s="44" t="s">
        <v>5127</v>
      </c>
      <c r="Q381" s="44">
        <f t="shared" si="17"/>
        <v>62</v>
      </c>
      <c r="R381" s="45" t="str">
        <f t="shared" si="18"/>
        <v>High</v>
      </c>
      <c r="S381" s="45" t="str">
        <f t="shared" si="19"/>
        <v>Low Performer</v>
      </c>
    </row>
    <row r="382" spans="1:19" ht="21.6" customHeight="1" x14ac:dyDescent="0.25">
      <c r="A382" s="17" t="s">
        <v>981</v>
      </c>
      <c r="B382" s="17" t="s">
        <v>3200</v>
      </c>
      <c r="C382" s="17" t="s">
        <v>982</v>
      </c>
      <c r="D382" s="17" t="s">
        <v>16</v>
      </c>
      <c r="E382" s="17" t="s">
        <v>23</v>
      </c>
      <c r="F382" s="18">
        <v>32</v>
      </c>
      <c r="G382" s="35" t="s">
        <v>114</v>
      </c>
      <c r="H382" s="17" t="s">
        <v>18</v>
      </c>
      <c r="I382" s="17" t="s">
        <v>19</v>
      </c>
      <c r="J382" s="33">
        <v>0.55000000000000004</v>
      </c>
      <c r="K382" s="17">
        <v>2</v>
      </c>
      <c r="L382" s="17" t="s">
        <v>27</v>
      </c>
      <c r="M382" s="18">
        <v>4</v>
      </c>
      <c r="N382" s="2" t="s">
        <v>5455</v>
      </c>
      <c r="O382" s="44">
        <v>6</v>
      </c>
      <c r="P382" s="44" t="s">
        <v>5127</v>
      </c>
      <c r="Q382" s="44">
        <f t="shared" si="17"/>
        <v>57.000000000000007</v>
      </c>
      <c r="R382" s="45" t="str">
        <f t="shared" si="18"/>
        <v>High</v>
      </c>
      <c r="S382" s="45" t="str">
        <f t="shared" si="19"/>
        <v>High Performer</v>
      </c>
    </row>
    <row r="383" spans="1:19" ht="21.6" customHeight="1" x14ac:dyDescent="0.25">
      <c r="A383" s="17" t="s">
        <v>983</v>
      </c>
      <c r="B383" s="17" t="s">
        <v>3201</v>
      </c>
      <c r="C383" s="17" t="s">
        <v>984</v>
      </c>
      <c r="D383" s="17" t="s">
        <v>69</v>
      </c>
      <c r="E383" s="17" t="s">
        <v>41</v>
      </c>
      <c r="F383" s="18">
        <v>32</v>
      </c>
      <c r="G383" s="35" t="s">
        <v>433</v>
      </c>
      <c r="H383" s="17" t="s">
        <v>66</v>
      </c>
      <c r="I383" s="17" t="s">
        <v>26</v>
      </c>
      <c r="J383" s="33">
        <v>0.41</v>
      </c>
      <c r="K383" s="17">
        <v>0.75</v>
      </c>
      <c r="L383" s="17" t="s">
        <v>27</v>
      </c>
      <c r="M383" s="18">
        <v>5</v>
      </c>
      <c r="N383" s="2" t="s">
        <v>5456</v>
      </c>
      <c r="O383" s="44">
        <v>6</v>
      </c>
      <c r="P383" s="44" t="s">
        <v>5127</v>
      </c>
      <c r="Q383" s="44">
        <f t="shared" si="17"/>
        <v>41.75</v>
      </c>
      <c r="R383" s="45" t="str">
        <f t="shared" si="18"/>
        <v>High</v>
      </c>
      <c r="S383" s="45" t="str">
        <f t="shared" si="19"/>
        <v>High Performer</v>
      </c>
    </row>
    <row r="384" spans="1:19" ht="21.6" customHeight="1" x14ac:dyDescent="0.25">
      <c r="A384" s="17" t="s">
        <v>985</v>
      </c>
      <c r="B384" s="17" t="s">
        <v>3202</v>
      </c>
      <c r="C384" s="17" t="s">
        <v>986</v>
      </c>
      <c r="D384" s="17" t="s">
        <v>69</v>
      </c>
      <c r="E384" s="17" t="s">
        <v>36</v>
      </c>
      <c r="F384" s="18">
        <v>32</v>
      </c>
      <c r="G384" s="35">
        <v>44814</v>
      </c>
      <c r="H384" s="17" t="s">
        <v>111</v>
      </c>
      <c r="I384" s="17" t="s">
        <v>98</v>
      </c>
      <c r="J384" s="33">
        <v>0.43</v>
      </c>
      <c r="K384" s="17">
        <v>2</v>
      </c>
      <c r="L384" s="17" t="s">
        <v>33</v>
      </c>
      <c r="M384" s="18">
        <v>1</v>
      </c>
      <c r="N384" s="2" t="s">
        <v>5457</v>
      </c>
      <c r="O384" s="44">
        <v>5</v>
      </c>
      <c r="P384" s="44" t="s">
        <v>5127</v>
      </c>
      <c r="Q384" s="44">
        <f t="shared" si="17"/>
        <v>45</v>
      </c>
      <c r="R384" s="45" t="str">
        <f t="shared" si="18"/>
        <v>High</v>
      </c>
      <c r="S384" s="45" t="str">
        <f t="shared" si="19"/>
        <v>Low Performer</v>
      </c>
    </row>
    <row r="385" spans="1:19" ht="21.6" customHeight="1" x14ac:dyDescent="0.25">
      <c r="A385" s="17" t="s">
        <v>987</v>
      </c>
      <c r="B385" s="17" t="s">
        <v>3203</v>
      </c>
      <c r="C385" s="17" t="s">
        <v>988</v>
      </c>
      <c r="D385" s="17" t="s">
        <v>16</v>
      </c>
      <c r="E385" s="17" t="s">
        <v>64</v>
      </c>
      <c r="F385" s="18">
        <v>32</v>
      </c>
      <c r="G385" s="35">
        <v>44780</v>
      </c>
      <c r="H385" s="17" t="s">
        <v>156</v>
      </c>
      <c r="I385" s="17" t="s">
        <v>98</v>
      </c>
      <c r="J385" s="33">
        <v>0.5</v>
      </c>
      <c r="K385" s="17">
        <v>0.75</v>
      </c>
      <c r="L385" s="17" t="s">
        <v>27</v>
      </c>
      <c r="M385" s="18">
        <f>M384</f>
        <v>1</v>
      </c>
      <c r="N385" s="2" t="s">
        <v>5458</v>
      </c>
      <c r="O385" s="44">
        <v>8</v>
      </c>
      <c r="P385" s="44" t="s">
        <v>5127</v>
      </c>
      <c r="Q385" s="44">
        <f t="shared" si="17"/>
        <v>50.75</v>
      </c>
      <c r="R385" s="45" t="str">
        <f t="shared" si="18"/>
        <v>High</v>
      </c>
      <c r="S385" s="45" t="str">
        <f t="shared" si="19"/>
        <v>Low Performer</v>
      </c>
    </row>
    <row r="386" spans="1:19" ht="21.6" customHeight="1" x14ac:dyDescent="0.25">
      <c r="A386" s="17" t="s">
        <v>989</v>
      </c>
      <c r="B386" s="17" t="s">
        <v>3204</v>
      </c>
      <c r="C386" s="17" t="s">
        <v>990</v>
      </c>
      <c r="D386" s="17" t="s">
        <v>69</v>
      </c>
      <c r="E386" s="17" t="s">
        <v>36</v>
      </c>
      <c r="F386" s="18">
        <v>32</v>
      </c>
      <c r="G386" s="35">
        <v>45994</v>
      </c>
      <c r="H386" s="17" t="s">
        <v>66</v>
      </c>
      <c r="I386" s="17" t="s">
        <v>26</v>
      </c>
      <c r="J386" s="33">
        <v>0.46</v>
      </c>
      <c r="K386" s="17">
        <v>1</v>
      </c>
      <c r="L386" s="17" t="s">
        <v>33</v>
      </c>
      <c r="M386" s="18">
        <v>3</v>
      </c>
      <c r="N386" s="2" t="s">
        <v>5459</v>
      </c>
      <c r="O386" s="44">
        <v>2</v>
      </c>
      <c r="P386" s="44" t="s">
        <v>5127</v>
      </c>
      <c r="Q386" s="44">
        <f t="shared" si="17"/>
        <v>47</v>
      </c>
      <c r="R386" s="45" t="str">
        <f t="shared" si="18"/>
        <v>High</v>
      </c>
      <c r="S386" s="45" t="str">
        <f t="shared" si="19"/>
        <v>Low Performer</v>
      </c>
    </row>
    <row r="387" spans="1:19" ht="21.6" customHeight="1" x14ac:dyDescent="0.25">
      <c r="A387" s="17" t="s">
        <v>991</v>
      </c>
      <c r="B387" s="17" t="s">
        <v>3205</v>
      </c>
      <c r="C387" s="17" t="s">
        <v>992</v>
      </c>
      <c r="D387" s="17" t="s">
        <v>16</v>
      </c>
      <c r="E387" s="17" t="s">
        <v>56</v>
      </c>
      <c r="F387" s="18">
        <v>41</v>
      </c>
      <c r="G387" s="35" t="s">
        <v>993</v>
      </c>
      <c r="H387" s="17" t="s">
        <v>66</v>
      </c>
      <c r="I387" s="17" t="s">
        <v>26</v>
      </c>
      <c r="J387" s="33">
        <v>0.28999999999999998</v>
      </c>
      <c r="K387" s="17">
        <v>1.5</v>
      </c>
      <c r="L387" s="17" t="s">
        <v>27</v>
      </c>
      <c r="M387" s="18">
        <v>2</v>
      </c>
      <c r="N387" s="2" t="s">
        <v>5460</v>
      </c>
      <c r="O387" s="44">
        <v>8</v>
      </c>
      <c r="P387" s="44" t="s">
        <v>5126</v>
      </c>
      <c r="Q387" s="44">
        <f t="shared" ref="Q387:Q450" si="20">SUM((J387*100)+K387)</f>
        <v>30.499999999999996</v>
      </c>
      <c r="R387" s="45" t="str">
        <f t="shared" ref="R387:R450" si="21">IF(Q387&lt;=5,"Low",IF(Q387&lt;=15,"Medium",IF(Q387&gt;15,"High")))</f>
        <v>High</v>
      </c>
      <c r="S387" s="45" t="str">
        <f t="shared" ref="S387:S450" si="22">IF(AND(L387="Yes",M387&gt;=4),"High Performer","Low Performer" )</f>
        <v>Low Performer</v>
      </c>
    </row>
    <row r="388" spans="1:19" ht="21.6" customHeight="1" x14ac:dyDescent="0.25">
      <c r="A388" s="17" t="s">
        <v>994</v>
      </c>
      <c r="B388" s="17" t="s">
        <v>3206</v>
      </c>
      <c r="C388" s="17" t="s">
        <v>87</v>
      </c>
      <c r="D388" s="17" t="s">
        <v>16</v>
      </c>
      <c r="E388" s="17" t="s">
        <v>23</v>
      </c>
      <c r="F388" s="18">
        <v>24</v>
      </c>
      <c r="G388" s="35" t="s">
        <v>995</v>
      </c>
      <c r="H388" s="17" t="s">
        <v>111</v>
      </c>
      <c r="I388" s="17" t="s">
        <v>98</v>
      </c>
      <c r="J388" s="33">
        <v>0.14000000000000001</v>
      </c>
      <c r="K388" s="17">
        <v>2</v>
      </c>
      <c r="L388" s="17" t="s">
        <v>27</v>
      </c>
      <c r="M388" s="18">
        <v>3</v>
      </c>
      <c r="N388" s="2" t="s">
        <v>995</v>
      </c>
      <c r="O388" s="44">
        <v>1</v>
      </c>
      <c r="P388" s="44" t="s">
        <v>5128</v>
      </c>
      <c r="Q388" s="44">
        <f t="shared" si="20"/>
        <v>16</v>
      </c>
      <c r="R388" s="45" t="str">
        <f t="shared" si="21"/>
        <v>High</v>
      </c>
      <c r="S388" s="45" t="str">
        <f t="shared" si="22"/>
        <v>Low Performer</v>
      </c>
    </row>
    <row r="389" spans="1:19" ht="21.6" customHeight="1" x14ac:dyDescent="0.25">
      <c r="A389" s="17" t="s">
        <v>996</v>
      </c>
      <c r="B389" s="17" t="s">
        <v>3207</v>
      </c>
      <c r="C389" s="17" t="s">
        <v>997</v>
      </c>
      <c r="D389" s="17" t="s">
        <v>69</v>
      </c>
      <c r="E389" s="17" t="s">
        <v>36</v>
      </c>
      <c r="F389" s="18">
        <v>23</v>
      </c>
      <c r="G389" s="35" t="s">
        <v>441</v>
      </c>
      <c r="H389" s="17" t="s">
        <v>53</v>
      </c>
      <c r="I389" s="17" t="s">
        <v>26</v>
      </c>
      <c r="J389" s="33">
        <v>0.02</v>
      </c>
      <c r="K389" s="17">
        <v>1</v>
      </c>
      <c r="L389" s="17" t="s">
        <v>33</v>
      </c>
      <c r="M389" s="18">
        <v>4</v>
      </c>
      <c r="N389" s="2" t="s">
        <v>5461</v>
      </c>
      <c r="O389" s="44">
        <v>3</v>
      </c>
      <c r="P389" s="44" t="s">
        <v>5128</v>
      </c>
      <c r="Q389" s="44">
        <f t="shared" si="20"/>
        <v>3</v>
      </c>
      <c r="R389" s="45" t="str">
        <f t="shared" si="21"/>
        <v>Low</v>
      </c>
      <c r="S389" s="45" t="str">
        <f t="shared" si="22"/>
        <v>Low Performer</v>
      </c>
    </row>
    <row r="390" spans="1:19" ht="21.6" customHeight="1" x14ac:dyDescent="0.25">
      <c r="A390" s="17" t="s">
        <v>998</v>
      </c>
      <c r="B390" s="17" t="s">
        <v>3208</v>
      </c>
      <c r="C390" s="17" t="s">
        <v>999</v>
      </c>
      <c r="D390" s="17" t="s">
        <v>16</v>
      </c>
      <c r="E390" s="17" t="s">
        <v>56</v>
      </c>
      <c r="F390" s="18">
        <v>32</v>
      </c>
      <c r="G390" s="35" t="s">
        <v>1000</v>
      </c>
      <c r="H390" s="17" t="s">
        <v>53</v>
      </c>
      <c r="I390" s="17" t="s">
        <v>26</v>
      </c>
      <c r="J390" s="33">
        <v>0.01</v>
      </c>
      <c r="K390" s="17">
        <v>2</v>
      </c>
      <c r="L390" s="17" t="s">
        <v>33</v>
      </c>
      <c r="M390" s="18">
        <v>1</v>
      </c>
      <c r="N390" s="2" t="s">
        <v>1000</v>
      </c>
      <c r="O390" s="44">
        <v>1</v>
      </c>
      <c r="P390" s="44" t="s">
        <v>5127</v>
      </c>
      <c r="Q390" s="44">
        <f t="shared" si="20"/>
        <v>3</v>
      </c>
      <c r="R390" s="45" t="str">
        <f t="shared" si="21"/>
        <v>Low</v>
      </c>
      <c r="S390" s="45" t="str">
        <f t="shared" si="22"/>
        <v>Low Performer</v>
      </c>
    </row>
    <row r="391" spans="1:19" ht="21.6" customHeight="1" x14ac:dyDescent="0.25">
      <c r="A391" s="17" t="s">
        <v>1001</v>
      </c>
      <c r="B391" s="17" t="s">
        <v>3209</v>
      </c>
      <c r="C391" s="17" t="s">
        <v>1002</v>
      </c>
      <c r="D391" s="17" t="s">
        <v>16</v>
      </c>
      <c r="E391" s="17" t="s">
        <v>41</v>
      </c>
      <c r="F391" s="18">
        <v>32</v>
      </c>
      <c r="G391" s="35">
        <v>45298</v>
      </c>
      <c r="H391" s="17" t="s">
        <v>104</v>
      </c>
      <c r="I391" s="17" t="s">
        <v>47</v>
      </c>
      <c r="J391" s="33">
        <v>0.12</v>
      </c>
      <c r="K391" s="17">
        <v>0.75</v>
      </c>
      <c r="L391" s="17" t="s">
        <v>27</v>
      </c>
      <c r="M391" s="18">
        <v>3</v>
      </c>
      <c r="N391" s="2" t="s">
        <v>5462</v>
      </c>
      <c r="O391" s="44">
        <v>7</v>
      </c>
      <c r="P391" s="44" t="s">
        <v>5127</v>
      </c>
      <c r="Q391" s="44">
        <f t="shared" si="20"/>
        <v>12.75</v>
      </c>
      <c r="R391" s="45" t="str">
        <f t="shared" si="21"/>
        <v>Medium</v>
      </c>
      <c r="S391" s="45" t="str">
        <f t="shared" si="22"/>
        <v>Low Performer</v>
      </c>
    </row>
    <row r="392" spans="1:19" ht="21.6" customHeight="1" x14ac:dyDescent="0.25">
      <c r="A392" s="17" t="s">
        <v>1003</v>
      </c>
      <c r="B392" s="17" t="s">
        <v>3210</v>
      </c>
      <c r="C392" s="17" t="s">
        <v>87</v>
      </c>
      <c r="D392" s="17" t="s">
        <v>16</v>
      </c>
      <c r="E392" s="17" t="s">
        <v>23</v>
      </c>
      <c r="F392" s="18">
        <v>32</v>
      </c>
      <c r="G392" s="35" t="s">
        <v>381</v>
      </c>
      <c r="H392" s="17" t="s">
        <v>18</v>
      </c>
      <c r="I392" s="17" t="s">
        <v>19</v>
      </c>
      <c r="J392" s="33">
        <v>0.62</v>
      </c>
      <c r="K392" s="17">
        <v>0.75</v>
      </c>
      <c r="L392" s="17" t="s">
        <v>27</v>
      </c>
      <c r="M392" s="18">
        <v>4</v>
      </c>
      <c r="N392" s="2" t="s">
        <v>5463</v>
      </c>
      <c r="O392" s="44">
        <v>4</v>
      </c>
      <c r="P392" s="44" t="s">
        <v>5127</v>
      </c>
      <c r="Q392" s="44">
        <f t="shared" si="20"/>
        <v>62.75</v>
      </c>
      <c r="R392" s="45" t="str">
        <f t="shared" si="21"/>
        <v>High</v>
      </c>
      <c r="S392" s="45" t="str">
        <f t="shared" si="22"/>
        <v>High Performer</v>
      </c>
    </row>
    <row r="393" spans="1:19" ht="21.6" customHeight="1" x14ac:dyDescent="0.25">
      <c r="A393" s="17" t="s">
        <v>1004</v>
      </c>
      <c r="B393" s="17" t="s">
        <v>3211</v>
      </c>
      <c r="C393" s="17" t="s">
        <v>1005</v>
      </c>
      <c r="D393" s="17" t="s">
        <v>16</v>
      </c>
      <c r="E393" s="17" t="s">
        <v>56</v>
      </c>
      <c r="F393" s="18">
        <v>39</v>
      </c>
      <c r="G393" s="35" t="s">
        <v>1006</v>
      </c>
      <c r="H393" s="17" t="s">
        <v>31</v>
      </c>
      <c r="I393" s="17" t="s">
        <v>32</v>
      </c>
      <c r="J393" s="33">
        <v>0.03</v>
      </c>
      <c r="K393" s="17">
        <v>2</v>
      </c>
      <c r="L393" s="17" t="s">
        <v>33</v>
      </c>
      <c r="M393" s="18">
        <v>5</v>
      </c>
      <c r="N393" s="2" t="s">
        <v>5464</v>
      </c>
      <c r="O393" s="44">
        <v>5</v>
      </c>
      <c r="P393" s="44" t="s">
        <v>5127</v>
      </c>
      <c r="Q393" s="44">
        <f t="shared" si="20"/>
        <v>5</v>
      </c>
      <c r="R393" s="45" t="str">
        <f t="shared" si="21"/>
        <v>Low</v>
      </c>
      <c r="S393" s="45" t="str">
        <f t="shared" si="22"/>
        <v>Low Performer</v>
      </c>
    </row>
    <row r="394" spans="1:19" ht="21.6" customHeight="1" x14ac:dyDescent="0.25">
      <c r="A394" s="17" t="s">
        <v>1007</v>
      </c>
      <c r="B394" s="17" t="s">
        <v>3212</v>
      </c>
      <c r="C394" s="17" t="s">
        <v>1008</v>
      </c>
      <c r="D394" s="17" t="s">
        <v>16</v>
      </c>
      <c r="E394" s="17" t="s">
        <v>41</v>
      </c>
      <c r="F394" s="18">
        <v>35</v>
      </c>
      <c r="G394" s="35">
        <v>45513</v>
      </c>
      <c r="H394" s="17" t="s">
        <v>25</v>
      </c>
      <c r="I394" s="17" t="s">
        <v>26</v>
      </c>
      <c r="J394" s="33">
        <v>0.19</v>
      </c>
      <c r="K394" s="17">
        <v>2</v>
      </c>
      <c r="L394" s="17" t="s">
        <v>33</v>
      </c>
      <c r="M394" s="18">
        <v>4</v>
      </c>
      <c r="N394" s="2" t="s">
        <v>5465</v>
      </c>
      <c r="O394" s="44">
        <v>4</v>
      </c>
      <c r="P394" s="44" t="s">
        <v>5127</v>
      </c>
      <c r="Q394" s="44">
        <f t="shared" si="20"/>
        <v>21</v>
      </c>
      <c r="R394" s="45" t="str">
        <f t="shared" si="21"/>
        <v>High</v>
      </c>
      <c r="S394" s="45" t="str">
        <f t="shared" si="22"/>
        <v>Low Performer</v>
      </c>
    </row>
    <row r="395" spans="1:19" ht="21.6" customHeight="1" x14ac:dyDescent="0.25">
      <c r="A395" s="17" t="s">
        <v>1009</v>
      </c>
      <c r="B395" s="17" t="s">
        <v>3213</v>
      </c>
      <c r="C395" s="17" t="s">
        <v>1010</v>
      </c>
      <c r="D395" s="17" t="s">
        <v>69</v>
      </c>
      <c r="E395" s="17" t="s">
        <v>41</v>
      </c>
      <c r="F395" s="18">
        <v>28</v>
      </c>
      <c r="G395" s="35" t="s">
        <v>572</v>
      </c>
      <c r="H395" s="17" t="s">
        <v>25</v>
      </c>
      <c r="I395" s="17" t="s">
        <v>26</v>
      </c>
      <c r="J395" s="33">
        <v>0.9</v>
      </c>
      <c r="K395" s="17">
        <v>1.5</v>
      </c>
      <c r="L395" s="17" t="s">
        <v>33</v>
      </c>
      <c r="M395" s="18">
        <v>5</v>
      </c>
      <c r="N395" s="2" t="s">
        <v>5466</v>
      </c>
      <c r="O395" s="44">
        <v>4</v>
      </c>
      <c r="P395" s="44" t="s">
        <v>5128</v>
      </c>
      <c r="Q395" s="44">
        <f t="shared" si="20"/>
        <v>91.5</v>
      </c>
      <c r="R395" s="45" t="str">
        <f t="shared" si="21"/>
        <v>High</v>
      </c>
      <c r="S395" s="45" t="str">
        <f t="shared" si="22"/>
        <v>Low Performer</v>
      </c>
    </row>
    <row r="396" spans="1:19" ht="21.6" customHeight="1" x14ac:dyDescent="0.25">
      <c r="A396" s="17" t="s">
        <v>1011</v>
      </c>
      <c r="B396" s="17" t="s">
        <v>3214</v>
      </c>
      <c r="C396" s="17" t="s">
        <v>1012</v>
      </c>
      <c r="D396" s="17" t="s">
        <v>69</v>
      </c>
      <c r="E396" s="17" t="s">
        <v>36</v>
      </c>
      <c r="F396" s="18">
        <v>32</v>
      </c>
      <c r="G396" s="35">
        <v>45474</v>
      </c>
      <c r="H396" s="17" t="s">
        <v>18</v>
      </c>
      <c r="I396" s="17" t="s">
        <v>19</v>
      </c>
      <c r="J396" s="33">
        <v>0.97</v>
      </c>
      <c r="K396" s="17">
        <v>1.5</v>
      </c>
      <c r="L396" s="17" t="s">
        <v>33</v>
      </c>
      <c r="M396" s="18">
        <v>3</v>
      </c>
      <c r="N396" s="2" t="s">
        <v>5198</v>
      </c>
      <c r="O396" s="44">
        <v>6</v>
      </c>
      <c r="P396" s="44" t="s">
        <v>5127</v>
      </c>
      <c r="Q396" s="44">
        <f t="shared" si="20"/>
        <v>98.5</v>
      </c>
      <c r="R396" s="45" t="str">
        <f t="shared" si="21"/>
        <v>High</v>
      </c>
      <c r="S396" s="45" t="str">
        <f t="shared" si="22"/>
        <v>Low Performer</v>
      </c>
    </row>
    <row r="397" spans="1:19" ht="21.6" customHeight="1" x14ac:dyDescent="0.25">
      <c r="A397" s="17" t="s">
        <v>1013</v>
      </c>
      <c r="B397" s="17" t="s">
        <v>3215</v>
      </c>
      <c r="C397" s="17" t="s">
        <v>1014</v>
      </c>
      <c r="D397" s="17" t="s">
        <v>16</v>
      </c>
      <c r="E397" s="17" t="s">
        <v>64</v>
      </c>
      <c r="F397" s="18">
        <v>32</v>
      </c>
      <c r="G397" s="35">
        <v>44746</v>
      </c>
      <c r="H397" s="17" t="s">
        <v>31</v>
      </c>
      <c r="I397" s="17" t="s">
        <v>32</v>
      </c>
      <c r="J397" s="33">
        <v>0.03</v>
      </c>
      <c r="K397" s="17">
        <v>1.5</v>
      </c>
      <c r="L397" s="17" t="s">
        <v>27</v>
      </c>
      <c r="M397" s="18">
        <v>5</v>
      </c>
      <c r="N397" s="2" t="s">
        <v>5467</v>
      </c>
      <c r="O397" s="44">
        <v>4</v>
      </c>
      <c r="P397" s="44" t="s">
        <v>5127</v>
      </c>
      <c r="Q397" s="44">
        <f t="shared" si="20"/>
        <v>4.5</v>
      </c>
      <c r="R397" s="45" t="str">
        <f t="shared" si="21"/>
        <v>Low</v>
      </c>
      <c r="S397" s="45" t="str">
        <f t="shared" si="22"/>
        <v>High Performer</v>
      </c>
    </row>
    <row r="398" spans="1:19" ht="21.6" customHeight="1" x14ac:dyDescent="0.25">
      <c r="A398" s="17" t="s">
        <v>1015</v>
      </c>
      <c r="B398" s="17" t="s">
        <v>3216</v>
      </c>
      <c r="C398" s="17" t="s">
        <v>1016</v>
      </c>
      <c r="D398" s="17" t="s">
        <v>69</v>
      </c>
      <c r="E398" s="17" t="s">
        <v>64</v>
      </c>
      <c r="F398" s="18">
        <v>25</v>
      </c>
      <c r="G398" s="35">
        <v>44839</v>
      </c>
      <c r="H398" s="17" t="s">
        <v>104</v>
      </c>
      <c r="I398" s="17" t="s">
        <v>47</v>
      </c>
      <c r="J398" s="33">
        <v>0.23</v>
      </c>
      <c r="K398" s="17">
        <v>1</v>
      </c>
      <c r="L398" s="17" t="s">
        <v>27</v>
      </c>
      <c r="M398" s="18">
        <v>5</v>
      </c>
      <c r="N398" s="2" t="s">
        <v>5468</v>
      </c>
      <c r="O398" s="44">
        <v>8</v>
      </c>
      <c r="P398" s="44" t="s">
        <v>5128</v>
      </c>
      <c r="Q398" s="44">
        <f t="shared" si="20"/>
        <v>24</v>
      </c>
      <c r="R398" s="45" t="str">
        <f t="shared" si="21"/>
        <v>High</v>
      </c>
      <c r="S398" s="45" t="str">
        <f t="shared" si="22"/>
        <v>High Performer</v>
      </c>
    </row>
    <row r="399" spans="1:19" ht="21.6" customHeight="1" x14ac:dyDescent="0.25">
      <c r="A399" s="17" t="s">
        <v>1017</v>
      </c>
      <c r="B399" s="17" t="s">
        <v>3217</v>
      </c>
      <c r="C399" s="17" t="s">
        <v>1018</v>
      </c>
      <c r="D399" s="17" t="s">
        <v>16</v>
      </c>
      <c r="E399" s="17" t="s">
        <v>41</v>
      </c>
      <c r="F399" s="18">
        <v>32</v>
      </c>
      <c r="G399" s="35">
        <v>44989</v>
      </c>
      <c r="H399" s="17" t="s">
        <v>42</v>
      </c>
      <c r="I399" s="17" t="s">
        <v>32</v>
      </c>
      <c r="J399" s="33">
        <v>0.25</v>
      </c>
      <c r="K399" s="17">
        <v>1</v>
      </c>
      <c r="L399" s="17" t="s">
        <v>33</v>
      </c>
      <c r="M399" s="18">
        <v>5</v>
      </c>
      <c r="N399" s="2" t="s">
        <v>5469</v>
      </c>
      <c r="O399" s="44">
        <v>4</v>
      </c>
      <c r="P399" s="44" t="s">
        <v>5127</v>
      </c>
      <c r="Q399" s="44">
        <f t="shared" si="20"/>
        <v>26</v>
      </c>
      <c r="R399" s="45" t="str">
        <f t="shared" si="21"/>
        <v>High</v>
      </c>
      <c r="S399" s="45" t="str">
        <f t="shared" si="22"/>
        <v>Low Performer</v>
      </c>
    </row>
    <row r="400" spans="1:19" ht="21.6" customHeight="1" x14ac:dyDescent="0.25">
      <c r="A400" s="17" t="s">
        <v>1019</v>
      </c>
      <c r="B400" s="17" t="s">
        <v>3218</v>
      </c>
      <c r="C400" s="17" t="s">
        <v>1020</v>
      </c>
      <c r="D400" s="17" t="s">
        <v>69</v>
      </c>
      <c r="E400" s="17" t="s">
        <v>23</v>
      </c>
      <c r="F400" s="18">
        <v>32</v>
      </c>
      <c r="G400" s="35">
        <v>44657</v>
      </c>
      <c r="H400" s="17" t="s">
        <v>46</v>
      </c>
      <c r="I400" s="17" t="s">
        <v>47</v>
      </c>
      <c r="J400" s="33">
        <v>0.48</v>
      </c>
      <c r="K400" s="17">
        <v>0.75</v>
      </c>
      <c r="L400" s="17" t="s">
        <v>27</v>
      </c>
      <c r="M400" s="18">
        <f>M399</f>
        <v>5</v>
      </c>
      <c r="N400" s="37">
        <v>44657</v>
      </c>
      <c r="O400" s="44">
        <v>1</v>
      </c>
      <c r="P400" s="44" t="s">
        <v>5127</v>
      </c>
      <c r="Q400" s="44">
        <f t="shared" si="20"/>
        <v>48.75</v>
      </c>
      <c r="R400" s="45" t="str">
        <f t="shared" si="21"/>
        <v>High</v>
      </c>
      <c r="S400" s="45" t="str">
        <f t="shared" si="22"/>
        <v>High Performer</v>
      </c>
    </row>
    <row r="401" spans="1:19" ht="21.6" customHeight="1" x14ac:dyDescent="0.25">
      <c r="A401" s="17" t="s">
        <v>1021</v>
      </c>
      <c r="B401" s="17" t="s">
        <v>3219</v>
      </c>
      <c r="C401" s="17" t="s">
        <v>1022</v>
      </c>
      <c r="D401" s="17" t="s">
        <v>16</v>
      </c>
      <c r="E401" s="17" t="s">
        <v>36</v>
      </c>
      <c r="F401" s="18">
        <v>32</v>
      </c>
      <c r="G401" s="35" t="s">
        <v>1023</v>
      </c>
      <c r="H401" s="17" t="s">
        <v>97</v>
      </c>
      <c r="I401" s="17" t="s">
        <v>98</v>
      </c>
      <c r="J401" s="33">
        <v>0.49</v>
      </c>
      <c r="K401" s="17">
        <v>1</v>
      </c>
      <c r="L401" s="17" t="s">
        <v>27</v>
      </c>
      <c r="M401" s="18">
        <v>5</v>
      </c>
      <c r="N401" s="2" t="s">
        <v>5470</v>
      </c>
      <c r="O401" s="44">
        <v>7</v>
      </c>
      <c r="P401" s="44" t="s">
        <v>5127</v>
      </c>
      <c r="Q401" s="44">
        <f t="shared" si="20"/>
        <v>50</v>
      </c>
      <c r="R401" s="45" t="str">
        <f t="shared" si="21"/>
        <v>High</v>
      </c>
      <c r="S401" s="45" t="str">
        <f t="shared" si="22"/>
        <v>High Performer</v>
      </c>
    </row>
    <row r="402" spans="1:19" ht="21.6" customHeight="1" x14ac:dyDescent="0.25">
      <c r="A402" s="17" t="s">
        <v>1024</v>
      </c>
      <c r="B402" s="17" t="s">
        <v>3220</v>
      </c>
      <c r="C402" s="17" t="s">
        <v>1025</v>
      </c>
      <c r="D402" s="17" t="s">
        <v>16</v>
      </c>
      <c r="E402" s="17" t="s">
        <v>56</v>
      </c>
      <c r="F402" s="18">
        <v>32</v>
      </c>
      <c r="G402" s="35" t="s">
        <v>368</v>
      </c>
      <c r="H402" s="17" t="s">
        <v>104</v>
      </c>
      <c r="I402" s="17" t="s">
        <v>47</v>
      </c>
      <c r="J402" s="33">
        <v>0.06</v>
      </c>
      <c r="K402" s="17">
        <v>2</v>
      </c>
      <c r="L402" s="17" t="s">
        <v>27</v>
      </c>
      <c r="M402" s="18">
        <f>M401</f>
        <v>5</v>
      </c>
      <c r="N402" s="2" t="s">
        <v>5471</v>
      </c>
      <c r="O402" s="44">
        <v>7</v>
      </c>
      <c r="P402" s="44" t="s">
        <v>5127</v>
      </c>
      <c r="Q402" s="44">
        <f t="shared" si="20"/>
        <v>8</v>
      </c>
      <c r="R402" s="45" t="str">
        <f t="shared" si="21"/>
        <v>Medium</v>
      </c>
      <c r="S402" s="45" t="str">
        <f t="shared" si="22"/>
        <v>High Performer</v>
      </c>
    </row>
    <row r="403" spans="1:19" ht="21.6" customHeight="1" x14ac:dyDescent="0.25">
      <c r="A403" s="17" t="s">
        <v>1026</v>
      </c>
      <c r="B403" s="17" t="s">
        <v>3221</v>
      </c>
      <c r="C403" s="17" t="s">
        <v>1027</v>
      </c>
      <c r="D403" s="17" t="s">
        <v>16</v>
      </c>
      <c r="E403" s="17" t="s">
        <v>41</v>
      </c>
      <c r="F403" s="18">
        <v>32</v>
      </c>
      <c r="G403" s="35">
        <v>45567</v>
      </c>
      <c r="H403" s="17" t="s">
        <v>66</v>
      </c>
      <c r="I403" s="17" t="s">
        <v>26</v>
      </c>
      <c r="J403" s="33">
        <v>0.03</v>
      </c>
      <c r="K403" s="17">
        <v>2</v>
      </c>
      <c r="L403" s="17" t="s">
        <v>33</v>
      </c>
      <c r="M403" s="18">
        <v>2</v>
      </c>
      <c r="N403" s="2" t="s">
        <v>5472</v>
      </c>
      <c r="O403" s="44">
        <v>7</v>
      </c>
      <c r="P403" s="44" t="s">
        <v>5127</v>
      </c>
      <c r="Q403" s="44">
        <f t="shared" si="20"/>
        <v>5</v>
      </c>
      <c r="R403" s="45" t="str">
        <f t="shared" si="21"/>
        <v>Low</v>
      </c>
      <c r="S403" s="45" t="str">
        <f t="shared" si="22"/>
        <v>Low Performer</v>
      </c>
    </row>
    <row r="404" spans="1:19" ht="21.6" customHeight="1" x14ac:dyDescent="0.25">
      <c r="A404" s="17" t="s">
        <v>1028</v>
      </c>
      <c r="B404" s="17" t="s">
        <v>3222</v>
      </c>
      <c r="C404" s="17" t="s">
        <v>1029</v>
      </c>
      <c r="D404" s="17" t="s">
        <v>69</v>
      </c>
      <c r="E404" s="17" t="s">
        <v>23</v>
      </c>
      <c r="F404" s="18">
        <v>37</v>
      </c>
      <c r="G404" s="35" t="s">
        <v>1030</v>
      </c>
      <c r="H404" s="17" t="s">
        <v>97</v>
      </c>
      <c r="I404" s="17" t="s">
        <v>98</v>
      </c>
      <c r="J404" s="33">
        <v>0.56999999999999995</v>
      </c>
      <c r="K404" s="17">
        <v>1.5</v>
      </c>
      <c r="L404" s="17" t="s">
        <v>33</v>
      </c>
      <c r="M404" s="18">
        <f>M403</f>
        <v>2</v>
      </c>
      <c r="N404" s="2" t="s">
        <v>5473</v>
      </c>
      <c r="O404" s="44">
        <v>2</v>
      </c>
      <c r="P404" s="44" t="s">
        <v>5127</v>
      </c>
      <c r="Q404" s="44">
        <f t="shared" si="20"/>
        <v>58.499999999999993</v>
      </c>
      <c r="R404" s="45" t="str">
        <f t="shared" si="21"/>
        <v>High</v>
      </c>
      <c r="S404" s="45" t="str">
        <f t="shared" si="22"/>
        <v>Low Performer</v>
      </c>
    </row>
    <row r="405" spans="1:19" ht="21.6" customHeight="1" x14ac:dyDescent="0.25">
      <c r="A405" s="17" t="s">
        <v>1031</v>
      </c>
      <c r="B405" s="17" t="s">
        <v>3223</v>
      </c>
      <c r="C405" s="17" t="s">
        <v>1032</v>
      </c>
      <c r="D405" s="17" t="s">
        <v>69</v>
      </c>
      <c r="E405" s="17" t="s">
        <v>56</v>
      </c>
      <c r="F405" s="18">
        <v>32</v>
      </c>
      <c r="G405" s="35">
        <v>45232</v>
      </c>
      <c r="H405" s="17" t="s">
        <v>18</v>
      </c>
      <c r="I405" s="17" t="s">
        <v>19</v>
      </c>
      <c r="J405" s="33">
        <v>0.19</v>
      </c>
      <c r="K405" s="17">
        <v>0.75</v>
      </c>
      <c r="L405" s="17" t="s">
        <v>33</v>
      </c>
      <c r="M405" s="18">
        <v>2</v>
      </c>
      <c r="N405" s="2" t="s">
        <v>5232</v>
      </c>
      <c r="O405" s="44">
        <v>6</v>
      </c>
      <c r="P405" s="44" t="s">
        <v>5127</v>
      </c>
      <c r="Q405" s="44">
        <f t="shared" si="20"/>
        <v>19.75</v>
      </c>
      <c r="R405" s="45" t="str">
        <f t="shared" si="21"/>
        <v>High</v>
      </c>
      <c r="S405" s="45" t="str">
        <f t="shared" si="22"/>
        <v>Low Performer</v>
      </c>
    </row>
    <row r="406" spans="1:19" ht="21.6" customHeight="1" x14ac:dyDescent="0.25">
      <c r="A406" s="17" t="s">
        <v>1033</v>
      </c>
      <c r="B406" s="17" t="s">
        <v>3224</v>
      </c>
      <c r="C406" s="17" t="s">
        <v>1034</v>
      </c>
      <c r="D406" s="17" t="s">
        <v>16</v>
      </c>
      <c r="E406" s="17" t="s">
        <v>41</v>
      </c>
      <c r="F406" s="18">
        <v>32</v>
      </c>
      <c r="G406" s="35">
        <v>45446</v>
      </c>
      <c r="H406" s="17" t="s">
        <v>57</v>
      </c>
      <c r="I406" s="17" t="s">
        <v>32</v>
      </c>
      <c r="J406" s="33">
        <v>0.25</v>
      </c>
      <c r="K406" s="17">
        <v>1.5</v>
      </c>
      <c r="L406" s="17" t="s">
        <v>27</v>
      </c>
      <c r="M406" s="18">
        <v>1</v>
      </c>
      <c r="N406" s="2" t="s">
        <v>5474</v>
      </c>
      <c r="O406" s="44">
        <v>3</v>
      </c>
      <c r="P406" s="44" t="s">
        <v>5127</v>
      </c>
      <c r="Q406" s="44">
        <f t="shared" si="20"/>
        <v>26.5</v>
      </c>
      <c r="R406" s="45" t="str">
        <f t="shared" si="21"/>
        <v>High</v>
      </c>
      <c r="S406" s="45" t="str">
        <f t="shared" si="22"/>
        <v>Low Performer</v>
      </c>
    </row>
    <row r="407" spans="1:19" ht="21.6" customHeight="1" x14ac:dyDescent="0.25">
      <c r="A407" s="17" t="s">
        <v>1035</v>
      </c>
      <c r="B407" s="17" t="s">
        <v>3225</v>
      </c>
      <c r="C407" s="17" t="s">
        <v>1036</v>
      </c>
      <c r="D407" s="17" t="s">
        <v>69</v>
      </c>
      <c r="E407" s="17" t="s">
        <v>64</v>
      </c>
      <c r="F407" s="18">
        <v>32</v>
      </c>
      <c r="G407" s="35" t="s">
        <v>1037</v>
      </c>
      <c r="H407" s="17" t="s">
        <v>53</v>
      </c>
      <c r="I407" s="17" t="s">
        <v>26</v>
      </c>
      <c r="J407" s="33">
        <v>0.6</v>
      </c>
      <c r="K407" s="17">
        <v>1.5</v>
      </c>
      <c r="L407" s="17" t="s">
        <v>27</v>
      </c>
      <c r="M407" s="18">
        <v>4</v>
      </c>
      <c r="N407" s="2" t="s">
        <v>5475</v>
      </c>
      <c r="O407" s="44">
        <v>4</v>
      </c>
      <c r="P407" s="44" t="s">
        <v>5127</v>
      </c>
      <c r="Q407" s="44">
        <f t="shared" si="20"/>
        <v>61.5</v>
      </c>
      <c r="R407" s="45" t="str">
        <f t="shared" si="21"/>
        <v>High</v>
      </c>
      <c r="S407" s="45" t="str">
        <f t="shared" si="22"/>
        <v>High Performer</v>
      </c>
    </row>
    <row r="408" spans="1:19" ht="21.6" customHeight="1" x14ac:dyDescent="0.25">
      <c r="A408" s="17" t="s">
        <v>1038</v>
      </c>
      <c r="B408" s="17" t="s">
        <v>3226</v>
      </c>
      <c r="C408" s="17" t="s">
        <v>87</v>
      </c>
      <c r="D408" s="17" t="s">
        <v>69</v>
      </c>
      <c r="E408" s="17" t="s">
        <v>23</v>
      </c>
      <c r="F408" s="18">
        <v>20</v>
      </c>
      <c r="G408" s="35">
        <v>44938</v>
      </c>
      <c r="H408" s="17" t="s">
        <v>156</v>
      </c>
      <c r="I408" s="17" t="s">
        <v>98</v>
      </c>
      <c r="J408" s="33">
        <v>0.44</v>
      </c>
      <c r="K408" s="17">
        <v>1.5</v>
      </c>
      <c r="L408" s="17" t="s">
        <v>33</v>
      </c>
      <c r="M408" s="18">
        <v>1</v>
      </c>
      <c r="N408" s="2" t="s">
        <v>5476</v>
      </c>
      <c r="O408" s="44">
        <v>3</v>
      </c>
      <c r="P408" s="44" t="s">
        <v>5125</v>
      </c>
      <c r="Q408" s="44">
        <f t="shared" si="20"/>
        <v>45.5</v>
      </c>
      <c r="R408" s="45" t="str">
        <f t="shared" si="21"/>
        <v>High</v>
      </c>
      <c r="S408" s="45" t="str">
        <f t="shared" si="22"/>
        <v>Low Performer</v>
      </c>
    </row>
    <row r="409" spans="1:19" ht="21.6" customHeight="1" x14ac:dyDescent="0.25">
      <c r="A409" s="17" t="s">
        <v>1039</v>
      </c>
      <c r="B409" s="17" t="s">
        <v>3227</v>
      </c>
      <c r="C409" s="17" t="s">
        <v>1040</v>
      </c>
      <c r="D409" s="17" t="s">
        <v>16</v>
      </c>
      <c r="E409" s="17" t="s">
        <v>23</v>
      </c>
      <c r="F409" s="18">
        <v>19</v>
      </c>
      <c r="G409" s="35">
        <v>45053</v>
      </c>
      <c r="H409" s="17" t="s">
        <v>97</v>
      </c>
      <c r="I409" s="17" t="s">
        <v>98</v>
      </c>
      <c r="J409" s="33">
        <v>0.89</v>
      </c>
      <c r="K409" s="17">
        <v>0.75</v>
      </c>
      <c r="L409" s="17" t="s">
        <v>27</v>
      </c>
      <c r="M409" s="18">
        <v>5</v>
      </c>
      <c r="N409" s="2" t="s">
        <v>5477</v>
      </c>
      <c r="O409" s="44">
        <v>5</v>
      </c>
      <c r="P409" s="44" t="s">
        <v>5125</v>
      </c>
      <c r="Q409" s="44">
        <f t="shared" si="20"/>
        <v>89.75</v>
      </c>
      <c r="R409" s="45" t="str">
        <f t="shared" si="21"/>
        <v>High</v>
      </c>
      <c r="S409" s="45" t="str">
        <f t="shared" si="22"/>
        <v>High Performer</v>
      </c>
    </row>
    <row r="410" spans="1:19" ht="21.6" customHeight="1" x14ac:dyDescent="0.25">
      <c r="A410" s="17" t="s">
        <v>1041</v>
      </c>
      <c r="B410" s="17" t="s">
        <v>3228</v>
      </c>
      <c r="C410" s="17" t="s">
        <v>1042</v>
      </c>
      <c r="D410" s="17" t="s">
        <v>69</v>
      </c>
      <c r="E410" s="17" t="s">
        <v>23</v>
      </c>
      <c r="F410" s="18">
        <v>32</v>
      </c>
      <c r="G410" s="35" t="s">
        <v>789</v>
      </c>
      <c r="H410" s="17" t="s">
        <v>42</v>
      </c>
      <c r="I410" s="17" t="s">
        <v>32</v>
      </c>
      <c r="J410" s="33">
        <v>0.08</v>
      </c>
      <c r="K410" s="17">
        <v>2</v>
      </c>
      <c r="L410" s="17" t="s">
        <v>33</v>
      </c>
      <c r="M410" s="18">
        <v>3</v>
      </c>
      <c r="N410" s="2" t="s">
        <v>5478</v>
      </c>
      <c r="O410" s="44">
        <v>2</v>
      </c>
      <c r="P410" s="44" t="s">
        <v>5127</v>
      </c>
      <c r="Q410" s="44">
        <f t="shared" si="20"/>
        <v>10</v>
      </c>
      <c r="R410" s="45" t="str">
        <f t="shared" si="21"/>
        <v>Medium</v>
      </c>
      <c r="S410" s="45" t="str">
        <f t="shared" si="22"/>
        <v>Low Performer</v>
      </c>
    </row>
    <row r="411" spans="1:19" ht="21.6" customHeight="1" x14ac:dyDescent="0.25">
      <c r="A411" s="17" t="s">
        <v>1043</v>
      </c>
      <c r="B411" s="17" t="s">
        <v>3229</v>
      </c>
      <c r="C411" s="17" t="s">
        <v>1044</v>
      </c>
      <c r="D411" s="17" t="s">
        <v>69</v>
      </c>
      <c r="E411" s="17" t="s">
        <v>56</v>
      </c>
      <c r="F411" s="18">
        <v>32</v>
      </c>
      <c r="G411" s="35">
        <v>45363</v>
      </c>
      <c r="H411" s="17" t="s">
        <v>97</v>
      </c>
      <c r="I411" s="17" t="s">
        <v>98</v>
      </c>
      <c r="J411" s="33">
        <v>0.8</v>
      </c>
      <c r="K411" s="17">
        <v>1.5</v>
      </c>
      <c r="L411" s="17" t="s">
        <v>27</v>
      </c>
      <c r="M411" s="18">
        <v>5</v>
      </c>
      <c r="N411" s="37">
        <v>45363</v>
      </c>
      <c r="O411" s="44">
        <v>1</v>
      </c>
      <c r="P411" s="44" t="s">
        <v>5127</v>
      </c>
      <c r="Q411" s="44">
        <f t="shared" si="20"/>
        <v>81.5</v>
      </c>
      <c r="R411" s="45" t="str">
        <f t="shared" si="21"/>
        <v>High</v>
      </c>
      <c r="S411" s="45" t="str">
        <f t="shared" si="22"/>
        <v>High Performer</v>
      </c>
    </row>
    <row r="412" spans="1:19" ht="21.6" customHeight="1" x14ac:dyDescent="0.25">
      <c r="A412" s="17" t="s">
        <v>1045</v>
      </c>
      <c r="B412" s="17" t="s">
        <v>3230</v>
      </c>
      <c r="C412" s="17" t="s">
        <v>1046</v>
      </c>
      <c r="D412" s="17" t="s">
        <v>69</v>
      </c>
      <c r="E412" s="17" t="s">
        <v>64</v>
      </c>
      <c r="F412" s="18">
        <v>32</v>
      </c>
      <c r="G412" s="35" t="s">
        <v>930</v>
      </c>
      <c r="H412" s="17" t="s">
        <v>53</v>
      </c>
      <c r="I412" s="17" t="s">
        <v>26</v>
      </c>
      <c r="J412" s="33">
        <v>0.66</v>
      </c>
      <c r="K412" s="17">
        <v>0.75</v>
      </c>
      <c r="L412" s="17" t="s">
        <v>27</v>
      </c>
      <c r="M412" s="18">
        <f>M411</f>
        <v>5</v>
      </c>
      <c r="N412" s="2" t="s">
        <v>5479</v>
      </c>
      <c r="O412" s="44">
        <v>3</v>
      </c>
      <c r="P412" s="44" t="s">
        <v>5127</v>
      </c>
      <c r="Q412" s="44">
        <f t="shared" si="20"/>
        <v>66.75</v>
      </c>
      <c r="R412" s="45" t="str">
        <f t="shared" si="21"/>
        <v>High</v>
      </c>
      <c r="S412" s="45" t="str">
        <f t="shared" si="22"/>
        <v>High Performer</v>
      </c>
    </row>
    <row r="413" spans="1:19" ht="21.6" customHeight="1" x14ac:dyDescent="0.25">
      <c r="A413" s="17" t="s">
        <v>1047</v>
      </c>
      <c r="B413" s="17" t="s">
        <v>3231</v>
      </c>
      <c r="C413" s="17" t="s">
        <v>1048</v>
      </c>
      <c r="D413" s="17" t="s">
        <v>69</v>
      </c>
      <c r="E413" s="17" t="s">
        <v>56</v>
      </c>
      <c r="F413" s="18">
        <v>32</v>
      </c>
      <c r="G413" s="35">
        <v>45385</v>
      </c>
      <c r="H413" s="17" t="s">
        <v>18</v>
      </c>
      <c r="I413" s="17" t="s">
        <v>19</v>
      </c>
      <c r="J413" s="33">
        <v>0.94</v>
      </c>
      <c r="K413" s="17">
        <v>1</v>
      </c>
      <c r="L413" s="17" t="s">
        <v>33</v>
      </c>
      <c r="M413" s="18">
        <v>5</v>
      </c>
      <c r="N413" s="2" t="s">
        <v>5480</v>
      </c>
      <c r="O413" s="44">
        <v>8</v>
      </c>
      <c r="P413" s="44" t="s">
        <v>5127</v>
      </c>
      <c r="Q413" s="44">
        <f t="shared" si="20"/>
        <v>95</v>
      </c>
      <c r="R413" s="45" t="str">
        <f t="shared" si="21"/>
        <v>High</v>
      </c>
      <c r="S413" s="45" t="str">
        <f t="shared" si="22"/>
        <v>Low Performer</v>
      </c>
    </row>
    <row r="414" spans="1:19" ht="21.6" customHeight="1" x14ac:dyDescent="0.25">
      <c r="A414" s="17" t="s">
        <v>1049</v>
      </c>
      <c r="B414" s="17" t="s">
        <v>3232</v>
      </c>
      <c r="C414" s="17" t="s">
        <v>1050</v>
      </c>
      <c r="D414" s="17" t="s">
        <v>69</v>
      </c>
      <c r="E414" s="17" t="s">
        <v>56</v>
      </c>
      <c r="F414" s="18">
        <v>32</v>
      </c>
      <c r="G414" s="35" t="s">
        <v>1051</v>
      </c>
      <c r="H414" s="17" t="s">
        <v>156</v>
      </c>
      <c r="I414" s="17" t="s">
        <v>98</v>
      </c>
      <c r="J414" s="33">
        <v>0.08</v>
      </c>
      <c r="K414" s="17">
        <v>1</v>
      </c>
      <c r="L414" s="17" t="s">
        <v>33</v>
      </c>
      <c r="M414" s="18">
        <v>3</v>
      </c>
      <c r="N414" s="2" t="s">
        <v>5481</v>
      </c>
      <c r="O414" s="44">
        <v>4</v>
      </c>
      <c r="P414" s="44" t="s">
        <v>5127</v>
      </c>
      <c r="Q414" s="44">
        <f t="shared" si="20"/>
        <v>9</v>
      </c>
      <c r="R414" s="45" t="str">
        <f t="shared" si="21"/>
        <v>Medium</v>
      </c>
      <c r="S414" s="45" t="str">
        <f t="shared" si="22"/>
        <v>Low Performer</v>
      </c>
    </row>
    <row r="415" spans="1:19" ht="21.6" customHeight="1" x14ac:dyDescent="0.25">
      <c r="A415" s="17" t="s">
        <v>1052</v>
      </c>
      <c r="B415" s="17" t="s">
        <v>3233</v>
      </c>
      <c r="C415" s="17" t="s">
        <v>1053</v>
      </c>
      <c r="D415" s="17" t="s">
        <v>69</v>
      </c>
      <c r="E415" s="17" t="s">
        <v>41</v>
      </c>
      <c r="F415" s="18">
        <v>33</v>
      </c>
      <c r="G415" s="35" t="s">
        <v>1054</v>
      </c>
      <c r="H415" s="17" t="s">
        <v>25</v>
      </c>
      <c r="I415" s="17" t="s">
        <v>26</v>
      </c>
      <c r="J415" s="33">
        <v>0.43</v>
      </c>
      <c r="K415" s="17">
        <v>1.5</v>
      </c>
      <c r="L415" s="17" t="s">
        <v>27</v>
      </c>
      <c r="M415" s="18">
        <f>M414</f>
        <v>3</v>
      </c>
      <c r="N415" s="2" t="s">
        <v>1054</v>
      </c>
      <c r="O415" s="44">
        <v>1</v>
      </c>
      <c r="P415" s="44" t="s">
        <v>5127</v>
      </c>
      <c r="Q415" s="44">
        <f t="shared" si="20"/>
        <v>44.5</v>
      </c>
      <c r="R415" s="45" t="str">
        <f t="shared" si="21"/>
        <v>High</v>
      </c>
      <c r="S415" s="45" t="str">
        <f t="shared" si="22"/>
        <v>Low Performer</v>
      </c>
    </row>
    <row r="416" spans="1:19" ht="21.6" customHeight="1" x14ac:dyDescent="0.25">
      <c r="A416" s="17" t="s">
        <v>1055</v>
      </c>
      <c r="B416" s="17" t="s">
        <v>3234</v>
      </c>
      <c r="C416" s="17" t="s">
        <v>1056</v>
      </c>
      <c r="D416" s="17" t="s">
        <v>69</v>
      </c>
      <c r="E416" s="17" t="s">
        <v>64</v>
      </c>
      <c r="F416" s="18">
        <v>32</v>
      </c>
      <c r="G416" s="35">
        <v>44961</v>
      </c>
      <c r="H416" s="17" t="s">
        <v>42</v>
      </c>
      <c r="I416" s="17" t="s">
        <v>32</v>
      </c>
      <c r="J416" s="33">
        <v>0.66</v>
      </c>
      <c r="K416" s="17">
        <v>1</v>
      </c>
      <c r="L416" s="17" t="s">
        <v>27</v>
      </c>
      <c r="M416" s="18">
        <v>3</v>
      </c>
      <c r="N416" s="2" t="s">
        <v>5310</v>
      </c>
      <c r="O416" s="44">
        <v>7</v>
      </c>
      <c r="P416" s="44" t="s">
        <v>5127</v>
      </c>
      <c r="Q416" s="44">
        <f t="shared" si="20"/>
        <v>67</v>
      </c>
      <c r="R416" s="45" t="str">
        <f t="shared" si="21"/>
        <v>High</v>
      </c>
      <c r="S416" s="45" t="str">
        <f t="shared" si="22"/>
        <v>Low Performer</v>
      </c>
    </row>
    <row r="417" spans="1:19" ht="21.6" customHeight="1" x14ac:dyDescent="0.25">
      <c r="A417" s="17" t="s">
        <v>1057</v>
      </c>
      <c r="B417" s="17" t="s">
        <v>3235</v>
      </c>
      <c r="C417" s="17" t="s">
        <v>1058</v>
      </c>
      <c r="D417" s="17" t="s">
        <v>69</v>
      </c>
      <c r="E417" s="17" t="s">
        <v>41</v>
      </c>
      <c r="F417" s="18">
        <v>37</v>
      </c>
      <c r="G417" s="35">
        <v>44723</v>
      </c>
      <c r="H417" s="17" t="s">
        <v>18</v>
      </c>
      <c r="I417" s="17" t="s">
        <v>19</v>
      </c>
      <c r="J417" s="33">
        <v>0.48</v>
      </c>
      <c r="K417" s="17">
        <v>1.5</v>
      </c>
      <c r="L417" s="17" t="s">
        <v>27</v>
      </c>
      <c r="M417" s="18">
        <f>M416</f>
        <v>3</v>
      </c>
      <c r="N417" s="2" t="s">
        <v>5482</v>
      </c>
      <c r="O417" s="44">
        <v>5</v>
      </c>
      <c r="P417" s="44" t="s">
        <v>5127</v>
      </c>
      <c r="Q417" s="44">
        <f t="shared" si="20"/>
        <v>49.5</v>
      </c>
      <c r="R417" s="45" t="str">
        <f t="shared" si="21"/>
        <v>High</v>
      </c>
      <c r="S417" s="45" t="str">
        <f t="shared" si="22"/>
        <v>Low Performer</v>
      </c>
    </row>
    <row r="418" spans="1:19" ht="21.6" customHeight="1" x14ac:dyDescent="0.25">
      <c r="A418" s="17" t="s">
        <v>1059</v>
      </c>
      <c r="B418" s="17" t="s">
        <v>3236</v>
      </c>
      <c r="C418" s="17" t="s">
        <v>1060</v>
      </c>
      <c r="D418" s="17" t="s">
        <v>69</v>
      </c>
      <c r="E418" s="17" t="s">
        <v>64</v>
      </c>
      <c r="F418" s="18">
        <v>32</v>
      </c>
      <c r="G418" s="35" t="s">
        <v>1061</v>
      </c>
      <c r="H418" s="17" t="s">
        <v>57</v>
      </c>
      <c r="I418" s="17" t="s">
        <v>32</v>
      </c>
      <c r="J418" s="33">
        <v>0.63</v>
      </c>
      <c r="K418" s="17">
        <v>2</v>
      </c>
      <c r="L418" s="17" t="s">
        <v>27</v>
      </c>
      <c r="M418" s="18">
        <v>2</v>
      </c>
      <c r="N418" s="2" t="s">
        <v>1061</v>
      </c>
      <c r="O418" s="44">
        <v>1</v>
      </c>
      <c r="P418" s="44" t="s">
        <v>5127</v>
      </c>
      <c r="Q418" s="44">
        <f t="shared" si="20"/>
        <v>65</v>
      </c>
      <c r="R418" s="45" t="str">
        <f t="shared" si="21"/>
        <v>High</v>
      </c>
      <c r="S418" s="45" t="str">
        <f t="shared" si="22"/>
        <v>Low Performer</v>
      </c>
    </row>
    <row r="419" spans="1:19" ht="21.6" customHeight="1" x14ac:dyDescent="0.25">
      <c r="A419" s="17" t="s">
        <v>1062</v>
      </c>
      <c r="B419" s="17" t="s">
        <v>3237</v>
      </c>
      <c r="C419" s="17" t="s">
        <v>1063</v>
      </c>
      <c r="D419" s="17" t="s">
        <v>16</v>
      </c>
      <c r="E419" s="17" t="s">
        <v>23</v>
      </c>
      <c r="F419" s="18">
        <v>32</v>
      </c>
      <c r="G419" s="35" t="s">
        <v>149</v>
      </c>
      <c r="H419" s="17" t="s">
        <v>18</v>
      </c>
      <c r="I419" s="17" t="s">
        <v>19</v>
      </c>
      <c r="J419" s="33">
        <v>0.61</v>
      </c>
      <c r="K419" s="17">
        <v>2</v>
      </c>
      <c r="L419" s="17" t="s">
        <v>27</v>
      </c>
      <c r="M419" s="18">
        <v>5</v>
      </c>
      <c r="N419" s="2" t="s">
        <v>5483</v>
      </c>
      <c r="O419" s="44">
        <v>2</v>
      </c>
      <c r="P419" s="44" t="s">
        <v>5127</v>
      </c>
      <c r="Q419" s="44">
        <f t="shared" si="20"/>
        <v>63</v>
      </c>
      <c r="R419" s="45" t="str">
        <f t="shared" si="21"/>
        <v>High</v>
      </c>
      <c r="S419" s="45" t="str">
        <f t="shared" si="22"/>
        <v>High Performer</v>
      </c>
    </row>
    <row r="420" spans="1:19" ht="21.6" customHeight="1" x14ac:dyDescent="0.25">
      <c r="A420" s="17" t="s">
        <v>1064</v>
      </c>
      <c r="B420" s="17" t="s">
        <v>3238</v>
      </c>
      <c r="C420" s="17" t="s">
        <v>1065</v>
      </c>
      <c r="D420" s="17" t="s">
        <v>69</v>
      </c>
      <c r="E420" s="17" t="s">
        <v>36</v>
      </c>
      <c r="F420" s="18">
        <v>32</v>
      </c>
      <c r="G420" s="35" t="s">
        <v>1066</v>
      </c>
      <c r="H420" s="17" t="s">
        <v>25</v>
      </c>
      <c r="I420" s="17" t="s">
        <v>26</v>
      </c>
      <c r="J420" s="33">
        <v>0.57999999999999996</v>
      </c>
      <c r="K420" s="17">
        <v>1.5</v>
      </c>
      <c r="L420" s="17" t="s">
        <v>27</v>
      </c>
      <c r="M420" s="18">
        <v>4</v>
      </c>
      <c r="N420" s="2" t="s">
        <v>5484</v>
      </c>
      <c r="O420" s="44">
        <v>3</v>
      </c>
      <c r="P420" s="44" t="s">
        <v>5127</v>
      </c>
      <c r="Q420" s="44">
        <f t="shared" si="20"/>
        <v>59.499999999999993</v>
      </c>
      <c r="R420" s="45" t="str">
        <f t="shared" si="21"/>
        <v>High</v>
      </c>
      <c r="S420" s="45" t="str">
        <f t="shared" si="22"/>
        <v>High Performer</v>
      </c>
    </row>
    <row r="421" spans="1:19" ht="21.6" customHeight="1" x14ac:dyDescent="0.25">
      <c r="A421" s="17" t="s">
        <v>1067</v>
      </c>
      <c r="B421" s="17" t="s">
        <v>3239</v>
      </c>
      <c r="C421" s="17" t="s">
        <v>1068</v>
      </c>
      <c r="D421" s="17" t="s">
        <v>69</v>
      </c>
      <c r="E421" s="17" t="s">
        <v>64</v>
      </c>
      <c r="F421" s="18">
        <v>28</v>
      </c>
      <c r="G421" s="35" t="s">
        <v>1069</v>
      </c>
      <c r="H421" s="17" t="s">
        <v>42</v>
      </c>
      <c r="I421" s="17" t="s">
        <v>32</v>
      </c>
      <c r="J421" s="33">
        <v>0.84</v>
      </c>
      <c r="K421" s="17">
        <v>1.5</v>
      </c>
      <c r="L421" s="17" t="s">
        <v>27</v>
      </c>
      <c r="M421" s="18">
        <f>M420</f>
        <v>4</v>
      </c>
      <c r="N421" s="2" t="s">
        <v>1069</v>
      </c>
      <c r="O421" s="44">
        <v>1</v>
      </c>
      <c r="P421" s="44" t="s">
        <v>5128</v>
      </c>
      <c r="Q421" s="44">
        <f t="shared" si="20"/>
        <v>85.5</v>
      </c>
      <c r="R421" s="45" t="str">
        <f t="shared" si="21"/>
        <v>High</v>
      </c>
      <c r="S421" s="45" t="str">
        <f t="shared" si="22"/>
        <v>High Performer</v>
      </c>
    </row>
    <row r="422" spans="1:19" ht="21.6" customHeight="1" x14ac:dyDescent="0.25">
      <c r="A422" s="17" t="s">
        <v>1070</v>
      </c>
      <c r="B422" s="17" t="s">
        <v>3240</v>
      </c>
      <c r="C422" s="17" t="s">
        <v>87</v>
      </c>
      <c r="D422" s="17" t="s">
        <v>16</v>
      </c>
      <c r="E422" s="17" t="s">
        <v>64</v>
      </c>
      <c r="F422" s="18">
        <v>32</v>
      </c>
      <c r="G422" s="35" t="s">
        <v>1071</v>
      </c>
      <c r="H422" s="17" t="s">
        <v>53</v>
      </c>
      <c r="I422" s="17" t="s">
        <v>26</v>
      </c>
      <c r="J422" s="33">
        <v>0.19</v>
      </c>
      <c r="K422" s="17">
        <v>1</v>
      </c>
      <c r="L422" s="17" t="s">
        <v>27</v>
      </c>
      <c r="M422" s="18">
        <v>2</v>
      </c>
      <c r="N422" s="2" t="s">
        <v>5485</v>
      </c>
      <c r="O422" s="44">
        <v>8</v>
      </c>
      <c r="P422" s="44" t="s">
        <v>5127</v>
      </c>
      <c r="Q422" s="44">
        <f t="shared" si="20"/>
        <v>20</v>
      </c>
      <c r="R422" s="45" t="str">
        <f t="shared" si="21"/>
        <v>High</v>
      </c>
      <c r="S422" s="45" t="str">
        <f t="shared" si="22"/>
        <v>Low Performer</v>
      </c>
    </row>
    <row r="423" spans="1:19" ht="21.6" customHeight="1" x14ac:dyDescent="0.25">
      <c r="A423" s="17" t="s">
        <v>1072</v>
      </c>
      <c r="B423" s="17" t="s">
        <v>3241</v>
      </c>
      <c r="C423" s="17" t="s">
        <v>1073</v>
      </c>
      <c r="D423" s="17" t="s">
        <v>16</v>
      </c>
      <c r="E423" s="17" t="s">
        <v>23</v>
      </c>
      <c r="F423" s="18">
        <v>22</v>
      </c>
      <c r="G423" s="35" t="s">
        <v>436</v>
      </c>
      <c r="H423" s="17" t="s">
        <v>97</v>
      </c>
      <c r="I423" s="17" t="s">
        <v>98</v>
      </c>
      <c r="J423" s="33">
        <v>0.09</v>
      </c>
      <c r="K423" s="17">
        <v>0.75</v>
      </c>
      <c r="L423" s="17" t="s">
        <v>33</v>
      </c>
      <c r="M423" s="18">
        <v>3</v>
      </c>
      <c r="N423" s="2" t="s">
        <v>5486</v>
      </c>
      <c r="O423" s="44">
        <v>5</v>
      </c>
      <c r="P423" s="44" t="s">
        <v>5125</v>
      </c>
      <c r="Q423" s="44">
        <f t="shared" si="20"/>
        <v>9.75</v>
      </c>
      <c r="R423" s="45" t="str">
        <f t="shared" si="21"/>
        <v>Medium</v>
      </c>
      <c r="S423" s="45" t="str">
        <f t="shared" si="22"/>
        <v>Low Performer</v>
      </c>
    </row>
    <row r="424" spans="1:19" ht="21.6" customHeight="1" x14ac:dyDescent="0.25">
      <c r="A424" s="17" t="s">
        <v>1074</v>
      </c>
      <c r="B424" s="17" t="s">
        <v>3242</v>
      </c>
      <c r="C424" s="17" t="s">
        <v>1075</v>
      </c>
      <c r="D424" s="17" t="s">
        <v>16</v>
      </c>
      <c r="E424" s="17" t="s">
        <v>23</v>
      </c>
      <c r="F424" s="18">
        <v>32</v>
      </c>
      <c r="G424" s="35">
        <v>45637</v>
      </c>
      <c r="H424" s="17" t="s">
        <v>18</v>
      </c>
      <c r="I424" s="17" t="s">
        <v>19</v>
      </c>
      <c r="J424" s="33">
        <v>0.5</v>
      </c>
      <c r="K424" s="17">
        <v>1.5</v>
      </c>
      <c r="L424" s="17" t="s">
        <v>33</v>
      </c>
      <c r="M424" s="18">
        <v>2</v>
      </c>
      <c r="N424" s="2" t="s">
        <v>5487</v>
      </c>
      <c r="O424" s="44">
        <v>7</v>
      </c>
      <c r="P424" s="44" t="s">
        <v>5127</v>
      </c>
      <c r="Q424" s="44">
        <f t="shared" si="20"/>
        <v>51.5</v>
      </c>
      <c r="R424" s="45" t="str">
        <f t="shared" si="21"/>
        <v>High</v>
      </c>
      <c r="S424" s="45" t="str">
        <f t="shared" si="22"/>
        <v>Low Performer</v>
      </c>
    </row>
    <row r="425" spans="1:19" ht="21.6" customHeight="1" x14ac:dyDescent="0.25">
      <c r="A425" s="17" t="s">
        <v>1076</v>
      </c>
      <c r="B425" s="17" t="s">
        <v>3243</v>
      </c>
      <c r="C425" s="17" t="s">
        <v>1077</v>
      </c>
      <c r="D425" s="17" t="s">
        <v>16</v>
      </c>
      <c r="E425" s="17" t="s">
        <v>41</v>
      </c>
      <c r="F425" s="18">
        <v>25</v>
      </c>
      <c r="G425" s="35" t="s">
        <v>1078</v>
      </c>
      <c r="H425" s="17" t="s">
        <v>66</v>
      </c>
      <c r="I425" s="17" t="s">
        <v>26</v>
      </c>
      <c r="J425" s="33">
        <v>0.89</v>
      </c>
      <c r="K425" s="17">
        <v>0.75</v>
      </c>
      <c r="L425" s="17" t="s">
        <v>27</v>
      </c>
      <c r="M425" s="18">
        <v>4</v>
      </c>
      <c r="N425" s="2" t="s">
        <v>5488</v>
      </c>
      <c r="O425" s="44">
        <v>8</v>
      </c>
      <c r="P425" s="44" t="s">
        <v>5128</v>
      </c>
      <c r="Q425" s="44">
        <f t="shared" si="20"/>
        <v>89.75</v>
      </c>
      <c r="R425" s="45" t="str">
        <f t="shared" si="21"/>
        <v>High</v>
      </c>
      <c r="S425" s="45" t="str">
        <f t="shared" si="22"/>
        <v>High Performer</v>
      </c>
    </row>
    <row r="426" spans="1:19" ht="21.6" customHeight="1" x14ac:dyDescent="0.25">
      <c r="A426" s="17" t="s">
        <v>1079</v>
      </c>
      <c r="B426" s="17" t="s">
        <v>3244</v>
      </c>
      <c r="C426" s="17" t="s">
        <v>1080</v>
      </c>
      <c r="D426" s="17" t="s">
        <v>16</v>
      </c>
      <c r="E426" s="17" t="s">
        <v>41</v>
      </c>
      <c r="F426" s="18">
        <v>18</v>
      </c>
      <c r="G426" s="35" t="s">
        <v>824</v>
      </c>
      <c r="H426" s="17" t="s">
        <v>42</v>
      </c>
      <c r="I426" s="17" t="s">
        <v>32</v>
      </c>
      <c r="J426" s="33">
        <v>0.85</v>
      </c>
      <c r="K426" s="17">
        <v>1.5</v>
      </c>
      <c r="L426" s="17" t="s">
        <v>27</v>
      </c>
      <c r="M426" s="18">
        <v>3</v>
      </c>
      <c r="N426" s="2" t="s">
        <v>5489</v>
      </c>
      <c r="O426" s="44">
        <v>7</v>
      </c>
      <c r="P426" s="44" t="s">
        <v>5125</v>
      </c>
      <c r="Q426" s="44">
        <f t="shared" si="20"/>
        <v>86.5</v>
      </c>
      <c r="R426" s="45" t="str">
        <f t="shared" si="21"/>
        <v>High</v>
      </c>
      <c r="S426" s="45" t="str">
        <f t="shared" si="22"/>
        <v>Low Performer</v>
      </c>
    </row>
    <row r="427" spans="1:19" ht="21.6" customHeight="1" x14ac:dyDescent="0.25">
      <c r="A427" s="17" t="s">
        <v>1081</v>
      </c>
      <c r="B427" s="17" t="s">
        <v>3245</v>
      </c>
      <c r="C427" s="17" t="s">
        <v>1082</v>
      </c>
      <c r="D427" s="17" t="s">
        <v>16</v>
      </c>
      <c r="E427" s="17" t="s">
        <v>23</v>
      </c>
      <c r="F427" s="18">
        <v>32</v>
      </c>
      <c r="G427" s="35" t="s">
        <v>1083</v>
      </c>
      <c r="H427" s="17" t="s">
        <v>46</v>
      </c>
      <c r="I427" s="17" t="s">
        <v>47</v>
      </c>
      <c r="J427" s="33">
        <v>0.77</v>
      </c>
      <c r="K427" s="17">
        <v>2</v>
      </c>
      <c r="L427" s="17" t="s">
        <v>27</v>
      </c>
      <c r="M427" s="18">
        <v>5</v>
      </c>
      <c r="N427" s="2" t="s">
        <v>5490</v>
      </c>
      <c r="O427" s="44">
        <v>3</v>
      </c>
      <c r="P427" s="44" t="s">
        <v>5127</v>
      </c>
      <c r="Q427" s="44">
        <f t="shared" si="20"/>
        <v>79</v>
      </c>
      <c r="R427" s="45" t="str">
        <f t="shared" si="21"/>
        <v>High</v>
      </c>
      <c r="S427" s="45" t="str">
        <f t="shared" si="22"/>
        <v>High Performer</v>
      </c>
    </row>
    <row r="428" spans="1:19" ht="21.6" customHeight="1" x14ac:dyDescent="0.25">
      <c r="A428" s="17" t="s">
        <v>1084</v>
      </c>
      <c r="B428" s="17" t="s">
        <v>3246</v>
      </c>
      <c r="C428" s="17" t="s">
        <v>1085</v>
      </c>
      <c r="D428" s="17" t="s">
        <v>69</v>
      </c>
      <c r="E428" s="17" t="s">
        <v>56</v>
      </c>
      <c r="F428" s="18">
        <v>28</v>
      </c>
      <c r="G428" s="35" t="s">
        <v>1086</v>
      </c>
      <c r="H428" s="17" t="s">
        <v>53</v>
      </c>
      <c r="I428" s="17" t="s">
        <v>26</v>
      </c>
      <c r="J428" s="33">
        <v>0.79</v>
      </c>
      <c r="K428" s="17">
        <v>0.75</v>
      </c>
      <c r="L428" s="17" t="s">
        <v>27</v>
      </c>
      <c r="M428" s="18">
        <v>2</v>
      </c>
      <c r="N428" s="2" t="s">
        <v>5491</v>
      </c>
      <c r="O428" s="44">
        <v>7</v>
      </c>
      <c r="P428" s="44" t="s">
        <v>5128</v>
      </c>
      <c r="Q428" s="44">
        <f t="shared" si="20"/>
        <v>79.75</v>
      </c>
      <c r="R428" s="45" t="str">
        <f t="shared" si="21"/>
        <v>High</v>
      </c>
      <c r="S428" s="45" t="str">
        <f t="shared" si="22"/>
        <v>Low Performer</v>
      </c>
    </row>
    <row r="429" spans="1:19" ht="21.6" customHeight="1" x14ac:dyDescent="0.25">
      <c r="A429" s="17" t="s">
        <v>1087</v>
      </c>
      <c r="B429" s="17" t="s">
        <v>3247</v>
      </c>
      <c r="C429" s="17" t="s">
        <v>1088</v>
      </c>
      <c r="D429" s="17" t="s">
        <v>16</v>
      </c>
      <c r="E429" s="17" t="s">
        <v>56</v>
      </c>
      <c r="F429" s="18">
        <v>32</v>
      </c>
      <c r="G429" s="35">
        <v>44567</v>
      </c>
      <c r="H429" s="17" t="s">
        <v>46</v>
      </c>
      <c r="I429" s="17" t="s">
        <v>47</v>
      </c>
      <c r="J429" s="33">
        <v>0.22</v>
      </c>
      <c r="K429" s="17">
        <v>0.75</v>
      </c>
      <c r="L429" s="17" t="s">
        <v>27</v>
      </c>
      <c r="M429" s="18">
        <f>M428</f>
        <v>2</v>
      </c>
      <c r="N429" s="2" t="s">
        <v>5492</v>
      </c>
      <c r="O429" s="44">
        <v>6</v>
      </c>
      <c r="P429" s="44" t="s">
        <v>5127</v>
      </c>
      <c r="Q429" s="44">
        <f t="shared" si="20"/>
        <v>22.75</v>
      </c>
      <c r="R429" s="45" t="str">
        <f t="shared" si="21"/>
        <v>High</v>
      </c>
      <c r="S429" s="45" t="str">
        <f t="shared" si="22"/>
        <v>Low Performer</v>
      </c>
    </row>
    <row r="430" spans="1:19" ht="21.6" customHeight="1" x14ac:dyDescent="0.25">
      <c r="A430" s="17" t="s">
        <v>1089</v>
      </c>
      <c r="B430" s="17" t="s">
        <v>3248</v>
      </c>
      <c r="C430" s="17" t="s">
        <v>1090</v>
      </c>
      <c r="D430" s="17" t="s">
        <v>69</v>
      </c>
      <c r="E430" s="17" t="s">
        <v>23</v>
      </c>
      <c r="F430" s="18">
        <v>32</v>
      </c>
      <c r="G430" s="35">
        <v>45113</v>
      </c>
      <c r="H430" s="17" t="s">
        <v>198</v>
      </c>
      <c r="I430" s="17" t="s">
        <v>19</v>
      </c>
      <c r="J430" s="33">
        <v>0.08</v>
      </c>
      <c r="K430" s="17">
        <v>2</v>
      </c>
      <c r="L430" s="17" t="s">
        <v>27</v>
      </c>
      <c r="M430" s="18">
        <v>5</v>
      </c>
      <c r="N430" s="2" t="s">
        <v>5252</v>
      </c>
      <c r="O430" s="44">
        <v>3</v>
      </c>
      <c r="P430" s="44" t="s">
        <v>5127</v>
      </c>
      <c r="Q430" s="44">
        <f t="shared" si="20"/>
        <v>10</v>
      </c>
      <c r="R430" s="45" t="str">
        <f t="shared" si="21"/>
        <v>Medium</v>
      </c>
      <c r="S430" s="45" t="str">
        <f t="shared" si="22"/>
        <v>High Performer</v>
      </c>
    </row>
    <row r="431" spans="1:19" ht="21.6" customHeight="1" x14ac:dyDescent="0.25">
      <c r="A431" s="17" t="s">
        <v>1091</v>
      </c>
      <c r="B431" s="17" t="s">
        <v>3249</v>
      </c>
      <c r="C431" s="17" t="s">
        <v>1092</v>
      </c>
      <c r="D431" s="17" t="s">
        <v>16</v>
      </c>
      <c r="E431" s="17" t="s">
        <v>64</v>
      </c>
      <c r="F431" s="18">
        <v>32</v>
      </c>
      <c r="G431" s="35" t="s">
        <v>914</v>
      </c>
      <c r="H431" s="17" t="s">
        <v>156</v>
      </c>
      <c r="I431" s="17" t="s">
        <v>98</v>
      </c>
      <c r="J431" s="33">
        <v>0.56999999999999995</v>
      </c>
      <c r="K431" s="17">
        <v>1.5</v>
      </c>
      <c r="L431" s="17" t="s">
        <v>27</v>
      </c>
      <c r="M431" s="18">
        <v>5</v>
      </c>
      <c r="N431" s="2" t="s">
        <v>914</v>
      </c>
      <c r="O431" s="44">
        <v>1</v>
      </c>
      <c r="P431" s="44" t="s">
        <v>5127</v>
      </c>
      <c r="Q431" s="44">
        <f t="shared" si="20"/>
        <v>58.499999999999993</v>
      </c>
      <c r="R431" s="45" t="str">
        <f t="shared" si="21"/>
        <v>High</v>
      </c>
      <c r="S431" s="45" t="str">
        <f t="shared" si="22"/>
        <v>High Performer</v>
      </c>
    </row>
    <row r="432" spans="1:19" ht="21.6" customHeight="1" x14ac:dyDescent="0.25">
      <c r="A432" s="17" t="s">
        <v>1093</v>
      </c>
      <c r="B432" s="17" t="s">
        <v>3250</v>
      </c>
      <c r="C432" s="17" t="s">
        <v>1094</v>
      </c>
      <c r="D432" s="17" t="s">
        <v>69</v>
      </c>
      <c r="E432" s="17" t="s">
        <v>41</v>
      </c>
      <c r="F432" s="18">
        <v>32</v>
      </c>
      <c r="G432" s="35">
        <v>44964</v>
      </c>
      <c r="H432" s="17" t="s">
        <v>25</v>
      </c>
      <c r="I432" s="17" t="s">
        <v>26</v>
      </c>
      <c r="J432" s="33">
        <v>0.44</v>
      </c>
      <c r="K432" s="17">
        <v>2</v>
      </c>
      <c r="L432" s="17" t="s">
        <v>27</v>
      </c>
      <c r="M432" s="18">
        <v>1</v>
      </c>
      <c r="N432" s="2" t="s">
        <v>5493</v>
      </c>
      <c r="O432" s="44">
        <v>5</v>
      </c>
      <c r="P432" s="44" t="s">
        <v>5127</v>
      </c>
      <c r="Q432" s="44">
        <f t="shared" si="20"/>
        <v>46</v>
      </c>
      <c r="R432" s="45" t="str">
        <f t="shared" si="21"/>
        <v>High</v>
      </c>
      <c r="S432" s="45" t="str">
        <f t="shared" si="22"/>
        <v>Low Performer</v>
      </c>
    </row>
    <row r="433" spans="1:19" ht="21.6" customHeight="1" x14ac:dyDescent="0.25">
      <c r="A433" s="17" t="s">
        <v>1095</v>
      </c>
      <c r="B433" s="17" t="s">
        <v>3251</v>
      </c>
      <c r="C433" s="17" t="s">
        <v>1096</v>
      </c>
      <c r="D433" s="17" t="s">
        <v>16</v>
      </c>
      <c r="E433" s="17" t="s">
        <v>56</v>
      </c>
      <c r="F433" s="18">
        <v>32</v>
      </c>
      <c r="G433" s="35" t="s">
        <v>1097</v>
      </c>
      <c r="H433" s="17" t="s">
        <v>18</v>
      </c>
      <c r="I433" s="17" t="s">
        <v>19</v>
      </c>
      <c r="J433" s="33">
        <v>0.03</v>
      </c>
      <c r="K433" s="17">
        <v>1.5</v>
      </c>
      <c r="L433" s="17" t="s">
        <v>33</v>
      </c>
      <c r="M433" s="18">
        <v>2</v>
      </c>
      <c r="N433" s="2" t="s">
        <v>5494</v>
      </c>
      <c r="O433" s="44">
        <v>6</v>
      </c>
      <c r="P433" s="44" t="s">
        <v>5127</v>
      </c>
      <c r="Q433" s="44">
        <f t="shared" si="20"/>
        <v>4.5</v>
      </c>
      <c r="R433" s="45" t="str">
        <f t="shared" si="21"/>
        <v>Low</v>
      </c>
      <c r="S433" s="45" t="str">
        <f t="shared" si="22"/>
        <v>Low Performer</v>
      </c>
    </row>
    <row r="434" spans="1:19" ht="21.6" customHeight="1" x14ac:dyDescent="0.25">
      <c r="A434" s="17" t="s">
        <v>1098</v>
      </c>
      <c r="B434" s="17" t="s">
        <v>3252</v>
      </c>
      <c r="C434" s="17" t="s">
        <v>1099</v>
      </c>
      <c r="D434" s="17" t="s">
        <v>69</v>
      </c>
      <c r="E434" s="17" t="s">
        <v>41</v>
      </c>
      <c r="F434" s="18">
        <v>18</v>
      </c>
      <c r="G434" s="35">
        <v>45452</v>
      </c>
      <c r="H434" s="17" t="s">
        <v>111</v>
      </c>
      <c r="I434" s="17" t="s">
        <v>98</v>
      </c>
      <c r="J434" s="33">
        <v>0.46</v>
      </c>
      <c r="K434" s="17">
        <v>1.5</v>
      </c>
      <c r="L434" s="17" t="s">
        <v>33</v>
      </c>
      <c r="M434" s="18">
        <v>5</v>
      </c>
      <c r="N434" s="2" t="s">
        <v>5495</v>
      </c>
      <c r="O434" s="44">
        <v>3</v>
      </c>
      <c r="P434" s="44" t="s">
        <v>5125</v>
      </c>
      <c r="Q434" s="44">
        <f t="shared" si="20"/>
        <v>47.5</v>
      </c>
      <c r="R434" s="45" t="str">
        <f t="shared" si="21"/>
        <v>High</v>
      </c>
      <c r="S434" s="45" t="str">
        <f t="shared" si="22"/>
        <v>Low Performer</v>
      </c>
    </row>
    <row r="435" spans="1:19" ht="21.6" customHeight="1" x14ac:dyDescent="0.25">
      <c r="A435" s="17" t="s">
        <v>1100</v>
      </c>
      <c r="B435" s="17" t="s">
        <v>3239</v>
      </c>
      <c r="C435" s="17" t="s">
        <v>1101</v>
      </c>
      <c r="D435" s="17" t="s">
        <v>69</v>
      </c>
      <c r="E435" s="17" t="s">
        <v>41</v>
      </c>
      <c r="F435" s="18">
        <v>32</v>
      </c>
      <c r="G435" s="35" t="s">
        <v>1102</v>
      </c>
      <c r="H435" s="17" t="s">
        <v>79</v>
      </c>
      <c r="I435" s="17" t="s">
        <v>47</v>
      </c>
      <c r="J435" s="33">
        <v>0.82</v>
      </c>
      <c r="K435" s="17">
        <v>1.5</v>
      </c>
      <c r="L435" s="17" t="s">
        <v>33</v>
      </c>
      <c r="M435" s="18">
        <v>5</v>
      </c>
      <c r="N435" s="2" t="s">
        <v>5496</v>
      </c>
      <c r="O435" s="44">
        <v>7</v>
      </c>
      <c r="P435" s="44" t="s">
        <v>5127</v>
      </c>
      <c r="Q435" s="44">
        <f t="shared" si="20"/>
        <v>83.5</v>
      </c>
      <c r="R435" s="45" t="str">
        <f t="shared" si="21"/>
        <v>High</v>
      </c>
      <c r="S435" s="45" t="str">
        <f t="shared" si="22"/>
        <v>Low Performer</v>
      </c>
    </row>
    <row r="436" spans="1:19" ht="21.6" customHeight="1" x14ac:dyDescent="0.25">
      <c r="A436" s="17" t="s">
        <v>1103</v>
      </c>
      <c r="B436" s="17" t="s">
        <v>3253</v>
      </c>
      <c r="C436" s="17" t="s">
        <v>1104</v>
      </c>
      <c r="D436" s="17" t="s">
        <v>69</v>
      </c>
      <c r="E436" s="17" t="s">
        <v>56</v>
      </c>
      <c r="F436" s="18">
        <v>32</v>
      </c>
      <c r="G436" s="35" t="s">
        <v>1105</v>
      </c>
      <c r="H436" s="17" t="s">
        <v>46</v>
      </c>
      <c r="I436" s="17" t="s">
        <v>47</v>
      </c>
      <c r="J436" s="33">
        <v>0</v>
      </c>
      <c r="K436" s="17">
        <v>1.5</v>
      </c>
      <c r="L436" s="17" t="s">
        <v>27</v>
      </c>
      <c r="M436" s="18">
        <v>5</v>
      </c>
      <c r="N436" s="2" t="s">
        <v>5497</v>
      </c>
      <c r="O436" s="44">
        <v>4</v>
      </c>
      <c r="P436" s="44" t="s">
        <v>5127</v>
      </c>
      <c r="Q436" s="44">
        <f t="shared" si="20"/>
        <v>1.5</v>
      </c>
      <c r="R436" s="45" t="str">
        <f t="shared" si="21"/>
        <v>Low</v>
      </c>
      <c r="S436" s="45" t="str">
        <f t="shared" si="22"/>
        <v>High Performer</v>
      </c>
    </row>
    <row r="437" spans="1:19" ht="21.6" customHeight="1" x14ac:dyDescent="0.25">
      <c r="A437" s="17" t="s">
        <v>1106</v>
      </c>
      <c r="B437" s="17" t="s">
        <v>3254</v>
      </c>
      <c r="C437" s="17" t="s">
        <v>1107</v>
      </c>
      <c r="D437" s="17" t="s">
        <v>69</v>
      </c>
      <c r="E437" s="17" t="s">
        <v>41</v>
      </c>
      <c r="F437" s="18">
        <v>34</v>
      </c>
      <c r="G437" s="35" t="s">
        <v>1108</v>
      </c>
      <c r="H437" s="17" t="s">
        <v>53</v>
      </c>
      <c r="I437" s="17" t="s">
        <v>26</v>
      </c>
      <c r="J437" s="33">
        <v>0.88</v>
      </c>
      <c r="K437" s="17">
        <v>1.5</v>
      </c>
      <c r="L437" s="17" t="s">
        <v>27</v>
      </c>
      <c r="M437" s="18">
        <v>1</v>
      </c>
      <c r="N437" s="2" t="s">
        <v>5498</v>
      </c>
      <c r="O437" s="44">
        <v>6</v>
      </c>
      <c r="P437" s="44" t="s">
        <v>5127</v>
      </c>
      <c r="Q437" s="44">
        <f t="shared" si="20"/>
        <v>89.5</v>
      </c>
      <c r="R437" s="45" t="str">
        <f t="shared" si="21"/>
        <v>High</v>
      </c>
      <c r="S437" s="45" t="str">
        <f t="shared" si="22"/>
        <v>Low Performer</v>
      </c>
    </row>
    <row r="438" spans="1:19" ht="21.6" customHeight="1" x14ac:dyDescent="0.25">
      <c r="A438" s="17" t="s">
        <v>1109</v>
      </c>
      <c r="B438" s="17" t="s">
        <v>3255</v>
      </c>
      <c r="C438" s="17" t="s">
        <v>1110</v>
      </c>
      <c r="D438" s="17" t="s">
        <v>69</v>
      </c>
      <c r="E438" s="17" t="s">
        <v>23</v>
      </c>
      <c r="F438" s="18">
        <v>32</v>
      </c>
      <c r="G438" s="35">
        <v>45057</v>
      </c>
      <c r="H438" s="17" t="s">
        <v>18</v>
      </c>
      <c r="I438" s="17" t="s">
        <v>19</v>
      </c>
      <c r="J438" s="33">
        <v>0.85</v>
      </c>
      <c r="K438" s="17">
        <v>1</v>
      </c>
      <c r="L438" s="17" t="s">
        <v>33</v>
      </c>
      <c r="M438" s="18">
        <v>1</v>
      </c>
      <c r="N438" s="2" t="s">
        <v>5499</v>
      </c>
      <c r="O438" s="44">
        <v>8</v>
      </c>
      <c r="P438" s="44" t="s">
        <v>5127</v>
      </c>
      <c r="Q438" s="44">
        <f t="shared" si="20"/>
        <v>86</v>
      </c>
      <c r="R438" s="45" t="str">
        <f t="shared" si="21"/>
        <v>High</v>
      </c>
      <c r="S438" s="45" t="str">
        <f t="shared" si="22"/>
        <v>Low Performer</v>
      </c>
    </row>
    <row r="439" spans="1:19" ht="21.6" customHeight="1" x14ac:dyDescent="0.25">
      <c r="A439" s="17" t="s">
        <v>1111</v>
      </c>
      <c r="B439" s="17" t="s">
        <v>3256</v>
      </c>
      <c r="C439" s="17" t="s">
        <v>1112</v>
      </c>
      <c r="D439" s="17" t="s">
        <v>69</v>
      </c>
      <c r="E439" s="17" t="s">
        <v>41</v>
      </c>
      <c r="F439" s="18">
        <v>32</v>
      </c>
      <c r="G439" s="35" t="s">
        <v>1113</v>
      </c>
      <c r="H439" s="17" t="s">
        <v>79</v>
      </c>
      <c r="I439" s="17" t="s">
        <v>47</v>
      </c>
      <c r="J439" s="33">
        <v>0.53</v>
      </c>
      <c r="K439" s="17">
        <v>0.75</v>
      </c>
      <c r="L439" s="17" t="s">
        <v>33</v>
      </c>
      <c r="M439" s="18">
        <v>3</v>
      </c>
      <c r="N439" s="2" t="s">
        <v>5500</v>
      </c>
      <c r="O439" s="44">
        <v>8</v>
      </c>
      <c r="P439" s="44" t="s">
        <v>5127</v>
      </c>
      <c r="Q439" s="44">
        <f t="shared" si="20"/>
        <v>53.75</v>
      </c>
      <c r="R439" s="45" t="str">
        <f t="shared" si="21"/>
        <v>High</v>
      </c>
      <c r="S439" s="45" t="str">
        <f t="shared" si="22"/>
        <v>Low Performer</v>
      </c>
    </row>
    <row r="440" spans="1:19" ht="21.6" customHeight="1" x14ac:dyDescent="0.25">
      <c r="A440" s="17" t="s">
        <v>1114</v>
      </c>
      <c r="B440" s="17" t="s">
        <v>3257</v>
      </c>
      <c r="C440" s="17" t="s">
        <v>1115</v>
      </c>
      <c r="D440" s="17" t="s">
        <v>69</v>
      </c>
      <c r="E440" s="17" t="s">
        <v>23</v>
      </c>
      <c r="F440" s="18">
        <v>32</v>
      </c>
      <c r="G440" s="35">
        <v>44993</v>
      </c>
      <c r="H440" s="17" t="s">
        <v>57</v>
      </c>
      <c r="I440" s="17" t="s">
        <v>32</v>
      </c>
      <c r="J440" s="33">
        <v>0.74</v>
      </c>
      <c r="K440" s="17">
        <v>1.5</v>
      </c>
      <c r="L440" s="17" t="s">
        <v>27</v>
      </c>
      <c r="M440" s="18">
        <v>2</v>
      </c>
      <c r="N440" s="2" t="s">
        <v>5501</v>
      </c>
      <c r="O440" s="44">
        <v>5</v>
      </c>
      <c r="P440" s="44" t="s">
        <v>5127</v>
      </c>
      <c r="Q440" s="44">
        <f t="shared" si="20"/>
        <v>75.5</v>
      </c>
      <c r="R440" s="45" t="str">
        <f t="shared" si="21"/>
        <v>High</v>
      </c>
      <c r="S440" s="45" t="str">
        <f t="shared" si="22"/>
        <v>Low Performer</v>
      </c>
    </row>
    <row r="441" spans="1:19" ht="21.6" customHeight="1" x14ac:dyDescent="0.25">
      <c r="A441" s="17" t="s">
        <v>1116</v>
      </c>
      <c r="B441" s="17" t="s">
        <v>3258</v>
      </c>
      <c r="C441" s="17" t="s">
        <v>1117</v>
      </c>
      <c r="D441" s="17" t="s">
        <v>69</v>
      </c>
      <c r="E441" s="17" t="s">
        <v>41</v>
      </c>
      <c r="F441" s="18">
        <v>32</v>
      </c>
      <c r="G441" s="35" t="s">
        <v>441</v>
      </c>
      <c r="H441" s="17" t="s">
        <v>198</v>
      </c>
      <c r="I441" s="17" t="s">
        <v>19</v>
      </c>
      <c r="J441" s="33">
        <v>0.35</v>
      </c>
      <c r="K441" s="17">
        <v>1.5</v>
      </c>
      <c r="L441" s="17" t="s">
        <v>33</v>
      </c>
      <c r="M441" s="18">
        <v>5</v>
      </c>
      <c r="N441" s="2" t="s">
        <v>5502</v>
      </c>
      <c r="O441" s="44">
        <v>5</v>
      </c>
      <c r="P441" s="44" t="s">
        <v>5127</v>
      </c>
      <c r="Q441" s="44">
        <f t="shared" si="20"/>
        <v>36.5</v>
      </c>
      <c r="R441" s="45" t="str">
        <f t="shared" si="21"/>
        <v>High</v>
      </c>
      <c r="S441" s="45" t="str">
        <f t="shared" si="22"/>
        <v>Low Performer</v>
      </c>
    </row>
    <row r="442" spans="1:19" ht="21.6" customHeight="1" x14ac:dyDescent="0.25">
      <c r="A442" s="17" t="s">
        <v>1118</v>
      </c>
      <c r="B442" s="17" t="s">
        <v>3259</v>
      </c>
      <c r="C442" s="17" t="s">
        <v>1119</v>
      </c>
      <c r="D442" s="17" t="s">
        <v>69</v>
      </c>
      <c r="E442" s="17" t="s">
        <v>41</v>
      </c>
      <c r="F442" s="18">
        <v>32</v>
      </c>
      <c r="G442" s="35" t="s">
        <v>1120</v>
      </c>
      <c r="H442" s="17" t="s">
        <v>57</v>
      </c>
      <c r="I442" s="17" t="s">
        <v>32</v>
      </c>
      <c r="J442" s="33">
        <v>0.67</v>
      </c>
      <c r="K442" s="17">
        <v>2</v>
      </c>
      <c r="L442" s="17" t="s">
        <v>33</v>
      </c>
      <c r="M442" s="18">
        <v>5</v>
      </c>
      <c r="N442" s="2" t="s">
        <v>5503</v>
      </c>
      <c r="O442" s="44">
        <v>4</v>
      </c>
      <c r="P442" s="44" t="s">
        <v>5127</v>
      </c>
      <c r="Q442" s="44">
        <f t="shared" si="20"/>
        <v>69</v>
      </c>
      <c r="R442" s="45" t="str">
        <f t="shared" si="21"/>
        <v>High</v>
      </c>
      <c r="S442" s="45" t="str">
        <f t="shared" si="22"/>
        <v>Low Performer</v>
      </c>
    </row>
    <row r="443" spans="1:19" ht="21.6" customHeight="1" x14ac:dyDescent="0.25">
      <c r="A443" s="17" t="s">
        <v>1121</v>
      </c>
      <c r="B443" s="17" t="s">
        <v>3260</v>
      </c>
      <c r="C443" s="17" t="s">
        <v>1122</v>
      </c>
      <c r="D443" s="17" t="s">
        <v>69</v>
      </c>
      <c r="E443" s="17" t="s">
        <v>56</v>
      </c>
      <c r="F443" s="18">
        <v>19</v>
      </c>
      <c r="G443" s="35" t="s">
        <v>1123</v>
      </c>
      <c r="H443" s="17" t="s">
        <v>104</v>
      </c>
      <c r="I443" s="17" t="s">
        <v>47</v>
      </c>
      <c r="J443" s="33">
        <v>0.26</v>
      </c>
      <c r="K443" s="17">
        <v>1</v>
      </c>
      <c r="L443" s="17" t="s">
        <v>33</v>
      </c>
      <c r="M443" s="18">
        <v>5</v>
      </c>
      <c r="N443" s="2" t="s">
        <v>5504</v>
      </c>
      <c r="O443" s="44">
        <v>8</v>
      </c>
      <c r="P443" s="44" t="s">
        <v>5125</v>
      </c>
      <c r="Q443" s="44">
        <f t="shared" si="20"/>
        <v>27</v>
      </c>
      <c r="R443" s="45" t="str">
        <f t="shared" si="21"/>
        <v>High</v>
      </c>
      <c r="S443" s="45" t="str">
        <f t="shared" si="22"/>
        <v>Low Performer</v>
      </c>
    </row>
    <row r="444" spans="1:19" ht="21.6" customHeight="1" x14ac:dyDescent="0.25">
      <c r="A444" s="17" t="s">
        <v>1124</v>
      </c>
      <c r="B444" s="17" t="s">
        <v>3261</v>
      </c>
      <c r="C444" s="17" t="s">
        <v>1125</v>
      </c>
      <c r="D444" s="17" t="s">
        <v>69</v>
      </c>
      <c r="E444" s="17" t="s">
        <v>23</v>
      </c>
      <c r="F444" s="18">
        <v>32</v>
      </c>
      <c r="G444" s="35" t="s">
        <v>579</v>
      </c>
      <c r="H444" s="17" t="s">
        <v>42</v>
      </c>
      <c r="I444" s="17" t="s">
        <v>32</v>
      </c>
      <c r="J444" s="33">
        <v>0.49</v>
      </c>
      <c r="K444" s="17">
        <v>2</v>
      </c>
      <c r="L444" s="17" t="s">
        <v>27</v>
      </c>
      <c r="M444" s="18">
        <v>4</v>
      </c>
      <c r="N444" s="2" t="s">
        <v>5505</v>
      </c>
      <c r="O444" s="44">
        <v>4</v>
      </c>
      <c r="P444" s="44" t="s">
        <v>5127</v>
      </c>
      <c r="Q444" s="44">
        <f t="shared" si="20"/>
        <v>51</v>
      </c>
      <c r="R444" s="45" t="str">
        <f t="shared" si="21"/>
        <v>High</v>
      </c>
      <c r="S444" s="45" t="str">
        <f t="shared" si="22"/>
        <v>High Performer</v>
      </c>
    </row>
    <row r="445" spans="1:19" ht="21.6" customHeight="1" x14ac:dyDescent="0.25">
      <c r="A445" s="17" t="s">
        <v>1126</v>
      </c>
      <c r="B445" s="17" t="s">
        <v>3262</v>
      </c>
      <c r="C445" s="17" t="s">
        <v>1127</v>
      </c>
      <c r="D445" s="17" t="s">
        <v>69</v>
      </c>
      <c r="E445" s="17" t="s">
        <v>23</v>
      </c>
      <c r="F445" s="18">
        <v>32</v>
      </c>
      <c r="G445" s="35">
        <v>45447</v>
      </c>
      <c r="H445" s="17" t="s">
        <v>25</v>
      </c>
      <c r="I445" s="17" t="s">
        <v>26</v>
      </c>
      <c r="J445" s="33">
        <v>0.81</v>
      </c>
      <c r="K445" s="17">
        <v>1.5</v>
      </c>
      <c r="L445" s="17" t="s">
        <v>27</v>
      </c>
      <c r="M445" s="18">
        <v>3</v>
      </c>
      <c r="N445" s="37">
        <v>45447</v>
      </c>
      <c r="O445" s="44">
        <v>1</v>
      </c>
      <c r="P445" s="44" t="s">
        <v>5127</v>
      </c>
      <c r="Q445" s="44">
        <f t="shared" si="20"/>
        <v>82.5</v>
      </c>
      <c r="R445" s="45" t="str">
        <f t="shared" si="21"/>
        <v>High</v>
      </c>
      <c r="S445" s="45" t="str">
        <f t="shared" si="22"/>
        <v>Low Performer</v>
      </c>
    </row>
    <row r="446" spans="1:19" ht="21.6" customHeight="1" x14ac:dyDescent="0.25">
      <c r="A446" s="17" t="s">
        <v>1128</v>
      </c>
      <c r="B446" s="17" t="s">
        <v>3263</v>
      </c>
      <c r="C446" s="17" t="s">
        <v>1129</v>
      </c>
      <c r="D446" s="17" t="s">
        <v>16</v>
      </c>
      <c r="E446" s="17" t="s">
        <v>41</v>
      </c>
      <c r="F446" s="18">
        <v>32</v>
      </c>
      <c r="G446" s="35">
        <v>45599</v>
      </c>
      <c r="H446" s="17" t="s">
        <v>53</v>
      </c>
      <c r="I446" s="17" t="s">
        <v>26</v>
      </c>
      <c r="J446" s="33">
        <v>0.93</v>
      </c>
      <c r="K446" s="17">
        <v>1</v>
      </c>
      <c r="L446" s="17" t="s">
        <v>27</v>
      </c>
      <c r="M446" s="18">
        <f>M445</f>
        <v>3</v>
      </c>
      <c r="N446" s="2" t="s">
        <v>5506</v>
      </c>
      <c r="O446" s="44">
        <v>8</v>
      </c>
      <c r="P446" s="44" t="s">
        <v>5127</v>
      </c>
      <c r="Q446" s="44">
        <f t="shared" si="20"/>
        <v>94</v>
      </c>
      <c r="R446" s="45" t="str">
        <f t="shared" si="21"/>
        <v>High</v>
      </c>
      <c r="S446" s="45" t="str">
        <f t="shared" si="22"/>
        <v>Low Performer</v>
      </c>
    </row>
    <row r="447" spans="1:19" ht="21.6" customHeight="1" x14ac:dyDescent="0.25">
      <c r="A447" s="17" t="s">
        <v>1130</v>
      </c>
      <c r="B447" s="17" t="s">
        <v>3264</v>
      </c>
      <c r="C447" s="17" t="s">
        <v>1131</v>
      </c>
      <c r="D447" s="17" t="s">
        <v>69</v>
      </c>
      <c r="E447" s="17" t="s">
        <v>64</v>
      </c>
      <c r="F447" s="18">
        <v>19</v>
      </c>
      <c r="G447" s="35" t="s">
        <v>1132</v>
      </c>
      <c r="H447" s="17" t="s">
        <v>18</v>
      </c>
      <c r="I447" s="17" t="s">
        <v>19</v>
      </c>
      <c r="J447" s="33">
        <v>0.87</v>
      </c>
      <c r="K447" s="17">
        <v>1.5</v>
      </c>
      <c r="L447" s="17" t="s">
        <v>27</v>
      </c>
      <c r="M447" s="18">
        <v>4</v>
      </c>
      <c r="N447" s="2" t="s">
        <v>5507</v>
      </c>
      <c r="O447" s="44">
        <v>7</v>
      </c>
      <c r="P447" s="44" t="s">
        <v>5125</v>
      </c>
      <c r="Q447" s="44">
        <f t="shared" si="20"/>
        <v>88.5</v>
      </c>
      <c r="R447" s="45" t="str">
        <f t="shared" si="21"/>
        <v>High</v>
      </c>
      <c r="S447" s="45" t="str">
        <f t="shared" si="22"/>
        <v>High Performer</v>
      </c>
    </row>
    <row r="448" spans="1:19" ht="21.6" customHeight="1" x14ac:dyDescent="0.25">
      <c r="A448" s="17" t="s">
        <v>1133</v>
      </c>
      <c r="B448" s="17" t="s">
        <v>3265</v>
      </c>
      <c r="C448" s="17" t="s">
        <v>1134</v>
      </c>
      <c r="D448" s="17" t="s">
        <v>69</v>
      </c>
      <c r="E448" s="17" t="s">
        <v>41</v>
      </c>
      <c r="F448" s="18">
        <v>32</v>
      </c>
      <c r="G448" s="35" t="s">
        <v>1135</v>
      </c>
      <c r="H448" s="17" t="s">
        <v>25</v>
      </c>
      <c r="I448" s="17" t="s">
        <v>26</v>
      </c>
      <c r="J448" s="33">
        <v>0.9</v>
      </c>
      <c r="K448" s="17">
        <v>0.75</v>
      </c>
      <c r="L448" s="17" t="s">
        <v>27</v>
      </c>
      <c r="M448" s="18">
        <v>1</v>
      </c>
      <c r="N448" s="2" t="s">
        <v>5508</v>
      </c>
      <c r="O448" s="44">
        <v>4</v>
      </c>
      <c r="P448" s="44" t="s">
        <v>5127</v>
      </c>
      <c r="Q448" s="44">
        <f t="shared" si="20"/>
        <v>90.75</v>
      </c>
      <c r="R448" s="45" t="str">
        <f t="shared" si="21"/>
        <v>High</v>
      </c>
      <c r="S448" s="45" t="str">
        <f t="shared" si="22"/>
        <v>Low Performer</v>
      </c>
    </row>
    <row r="449" spans="1:19" ht="21.6" customHeight="1" x14ac:dyDescent="0.25">
      <c r="A449" s="17" t="s">
        <v>1136</v>
      </c>
      <c r="B449" s="17" t="s">
        <v>3266</v>
      </c>
      <c r="C449" s="17" t="s">
        <v>1137</v>
      </c>
      <c r="D449" s="17" t="s">
        <v>16</v>
      </c>
      <c r="E449" s="17" t="s">
        <v>36</v>
      </c>
      <c r="F449" s="18">
        <v>23</v>
      </c>
      <c r="G449" s="35" t="s">
        <v>1138</v>
      </c>
      <c r="H449" s="17" t="s">
        <v>79</v>
      </c>
      <c r="I449" s="17" t="s">
        <v>47</v>
      </c>
      <c r="J449" s="33">
        <v>0.35</v>
      </c>
      <c r="K449" s="17">
        <v>1</v>
      </c>
      <c r="L449" s="17" t="s">
        <v>27</v>
      </c>
      <c r="M449" s="18">
        <v>5</v>
      </c>
      <c r="N449" s="2" t="s">
        <v>5509</v>
      </c>
      <c r="O449" s="44">
        <v>2</v>
      </c>
      <c r="P449" s="44" t="s">
        <v>5128</v>
      </c>
      <c r="Q449" s="44">
        <f t="shared" si="20"/>
        <v>36</v>
      </c>
      <c r="R449" s="45" t="str">
        <f t="shared" si="21"/>
        <v>High</v>
      </c>
      <c r="S449" s="45" t="str">
        <f t="shared" si="22"/>
        <v>High Performer</v>
      </c>
    </row>
    <row r="450" spans="1:19" ht="21.6" customHeight="1" x14ac:dyDescent="0.25">
      <c r="A450" s="17" t="s">
        <v>1139</v>
      </c>
      <c r="B450" s="17" t="s">
        <v>3267</v>
      </c>
      <c r="C450" s="17" t="s">
        <v>1140</v>
      </c>
      <c r="D450" s="17" t="s">
        <v>16</v>
      </c>
      <c r="E450" s="17" t="s">
        <v>56</v>
      </c>
      <c r="F450" s="18">
        <v>32</v>
      </c>
      <c r="G450" s="35">
        <v>44690</v>
      </c>
      <c r="H450" s="17" t="s">
        <v>46</v>
      </c>
      <c r="I450" s="17" t="s">
        <v>47</v>
      </c>
      <c r="J450" s="33">
        <v>0.33</v>
      </c>
      <c r="K450" s="17">
        <v>1.5</v>
      </c>
      <c r="L450" s="17" t="s">
        <v>33</v>
      </c>
      <c r="M450" s="18">
        <v>2</v>
      </c>
      <c r="N450" s="2" t="s">
        <v>5510</v>
      </c>
      <c r="O450" s="44">
        <v>6</v>
      </c>
      <c r="P450" s="44" t="s">
        <v>5127</v>
      </c>
      <c r="Q450" s="44">
        <f t="shared" si="20"/>
        <v>34.5</v>
      </c>
      <c r="R450" s="45" t="str">
        <f t="shared" si="21"/>
        <v>High</v>
      </c>
      <c r="S450" s="45" t="str">
        <f t="shared" si="22"/>
        <v>Low Performer</v>
      </c>
    </row>
    <row r="451" spans="1:19" ht="21.6" customHeight="1" x14ac:dyDescent="0.25">
      <c r="A451" s="17" t="s">
        <v>1141</v>
      </c>
      <c r="B451" s="17" t="s">
        <v>3268</v>
      </c>
      <c r="C451" s="17" t="s">
        <v>87</v>
      </c>
      <c r="D451" s="17" t="s">
        <v>16</v>
      </c>
      <c r="E451" s="17" t="s">
        <v>36</v>
      </c>
      <c r="F451" s="18">
        <v>32</v>
      </c>
      <c r="G451" s="35">
        <v>44784</v>
      </c>
      <c r="H451" s="17" t="s">
        <v>53</v>
      </c>
      <c r="I451" s="17" t="s">
        <v>26</v>
      </c>
      <c r="J451" s="33">
        <v>0.56000000000000005</v>
      </c>
      <c r="K451" s="17">
        <v>0.75</v>
      </c>
      <c r="L451" s="17" t="s">
        <v>33</v>
      </c>
      <c r="M451" s="18">
        <f>M450</f>
        <v>2</v>
      </c>
      <c r="N451" s="2" t="s">
        <v>5511</v>
      </c>
      <c r="O451" s="44">
        <v>4</v>
      </c>
      <c r="P451" s="44" t="s">
        <v>5127</v>
      </c>
      <c r="Q451" s="44">
        <f t="shared" ref="Q451:Q514" si="23">SUM((J451*100)+K451)</f>
        <v>56.750000000000007</v>
      </c>
      <c r="R451" s="45" t="str">
        <f t="shared" ref="R451:R514" si="24">IF(Q451&lt;=5,"Low",IF(Q451&lt;=15,"Medium",IF(Q451&gt;15,"High")))</f>
        <v>High</v>
      </c>
      <c r="S451" s="45" t="str">
        <f t="shared" ref="S451:S514" si="25">IF(AND(L451="Yes",M451&gt;=4),"High Performer","Low Performer" )</f>
        <v>Low Performer</v>
      </c>
    </row>
    <row r="452" spans="1:19" ht="21.6" customHeight="1" x14ac:dyDescent="0.25">
      <c r="A452" s="17" t="s">
        <v>1142</v>
      </c>
      <c r="B452" s="17" t="s">
        <v>3269</v>
      </c>
      <c r="C452" s="17" t="s">
        <v>1143</v>
      </c>
      <c r="D452" s="17" t="s">
        <v>69</v>
      </c>
      <c r="E452" s="17" t="s">
        <v>23</v>
      </c>
      <c r="F452" s="18">
        <v>32</v>
      </c>
      <c r="G452" s="35" t="s">
        <v>1144</v>
      </c>
      <c r="H452" s="17" t="s">
        <v>97</v>
      </c>
      <c r="I452" s="17" t="s">
        <v>98</v>
      </c>
      <c r="J452" s="33">
        <v>0.34</v>
      </c>
      <c r="K452" s="17">
        <v>1.5</v>
      </c>
      <c r="L452" s="17" t="s">
        <v>33</v>
      </c>
      <c r="M452" s="18">
        <v>2</v>
      </c>
      <c r="N452" s="2" t="s">
        <v>1144</v>
      </c>
      <c r="O452" s="44">
        <v>1</v>
      </c>
      <c r="P452" s="44" t="s">
        <v>5127</v>
      </c>
      <c r="Q452" s="44">
        <f t="shared" si="23"/>
        <v>35.5</v>
      </c>
      <c r="R452" s="45" t="str">
        <f t="shared" si="24"/>
        <v>High</v>
      </c>
      <c r="S452" s="45" t="str">
        <f t="shared" si="25"/>
        <v>Low Performer</v>
      </c>
    </row>
    <row r="453" spans="1:19" ht="21.6" customHeight="1" x14ac:dyDescent="0.25">
      <c r="A453" s="17" t="s">
        <v>1145</v>
      </c>
      <c r="B453" s="17" t="s">
        <v>3270</v>
      </c>
      <c r="C453" s="17" t="s">
        <v>1146</v>
      </c>
      <c r="D453" s="17" t="s">
        <v>16</v>
      </c>
      <c r="E453" s="17" t="s">
        <v>23</v>
      </c>
      <c r="F453" s="18">
        <v>32</v>
      </c>
      <c r="G453" s="35" t="s">
        <v>947</v>
      </c>
      <c r="H453" s="17" t="s">
        <v>37</v>
      </c>
      <c r="I453" s="17" t="s">
        <v>19</v>
      </c>
      <c r="J453" s="33">
        <v>0.88</v>
      </c>
      <c r="K453" s="17">
        <v>1.5</v>
      </c>
      <c r="L453" s="17" t="s">
        <v>33</v>
      </c>
      <c r="M453" s="18">
        <v>5</v>
      </c>
      <c r="N453" s="2" t="s">
        <v>5512</v>
      </c>
      <c r="O453" s="44">
        <v>4</v>
      </c>
      <c r="P453" s="44" t="s">
        <v>5127</v>
      </c>
      <c r="Q453" s="44">
        <f t="shared" si="23"/>
        <v>89.5</v>
      </c>
      <c r="R453" s="45" t="str">
        <f t="shared" si="24"/>
        <v>High</v>
      </c>
      <c r="S453" s="45" t="str">
        <f t="shared" si="25"/>
        <v>Low Performer</v>
      </c>
    </row>
    <row r="454" spans="1:19" ht="21.6" customHeight="1" x14ac:dyDescent="0.25">
      <c r="A454" s="17" t="s">
        <v>1147</v>
      </c>
      <c r="B454" s="17" t="s">
        <v>3271</v>
      </c>
      <c r="C454" s="17" t="s">
        <v>1148</v>
      </c>
      <c r="D454" s="17" t="s">
        <v>69</v>
      </c>
      <c r="E454" s="17" t="s">
        <v>56</v>
      </c>
      <c r="F454" s="18">
        <v>39</v>
      </c>
      <c r="G454" s="35">
        <v>44777</v>
      </c>
      <c r="H454" s="17" t="s">
        <v>198</v>
      </c>
      <c r="I454" s="17" t="s">
        <v>19</v>
      </c>
      <c r="J454" s="33">
        <v>0.97</v>
      </c>
      <c r="K454" s="17">
        <v>1.5</v>
      </c>
      <c r="L454" s="17" t="s">
        <v>33</v>
      </c>
      <c r="M454" s="18">
        <v>5</v>
      </c>
      <c r="N454" s="2" t="s">
        <v>5513</v>
      </c>
      <c r="O454" s="44">
        <v>6</v>
      </c>
      <c r="P454" s="44" t="s">
        <v>5127</v>
      </c>
      <c r="Q454" s="44">
        <f t="shared" si="23"/>
        <v>98.5</v>
      </c>
      <c r="R454" s="45" t="str">
        <f t="shared" si="24"/>
        <v>High</v>
      </c>
      <c r="S454" s="45" t="str">
        <f t="shared" si="25"/>
        <v>Low Performer</v>
      </c>
    </row>
    <row r="455" spans="1:19" ht="21.6" customHeight="1" x14ac:dyDescent="0.25">
      <c r="A455" s="17" t="s">
        <v>1149</v>
      </c>
      <c r="B455" s="17" t="s">
        <v>3272</v>
      </c>
      <c r="C455" s="17" t="s">
        <v>1150</v>
      </c>
      <c r="D455" s="17" t="s">
        <v>16</v>
      </c>
      <c r="E455" s="17" t="s">
        <v>23</v>
      </c>
      <c r="F455" s="18">
        <v>32</v>
      </c>
      <c r="G455" s="35">
        <v>44929</v>
      </c>
      <c r="H455" s="17" t="s">
        <v>37</v>
      </c>
      <c r="I455" s="17" t="s">
        <v>19</v>
      </c>
      <c r="J455" s="33">
        <v>0.8</v>
      </c>
      <c r="K455" s="17">
        <v>2</v>
      </c>
      <c r="L455" s="17" t="s">
        <v>33</v>
      </c>
      <c r="M455" s="18">
        <v>4</v>
      </c>
      <c r="N455" s="2" t="s">
        <v>5376</v>
      </c>
      <c r="O455" s="44">
        <v>6</v>
      </c>
      <c r="P455" s="44" t="s">
        <v>5127</v>
      </c>
      <c r="Q455" s="44">
        <f t="shared" si="23"/>
        <v>82</v>
      </c>
      <c r="R455" s="45" t="str">
        <f t="shared" si="24"/>
        <v>High</v>
      </c>
      <c r="S455" s="45" t="str">
        <f t="shared" si="25"/>
        <v>Low Performer</v>
      </c>
    </row>
    <row r="456" spans="1:19" ht="21.6" customHeight="1" x14ac:dyDescent="0.25">
      <c r="A456" s="17" t="s">
        <v>1151</v>
      </c>
      <c r="B456" s="17" t="s">
        <v>3273</v>
      </c>
      <c r="C456" s="17" t="s">
        <v>1152</v>
      </c>
      <c r="D456" s="17" t="s">
        <v>69</v>
      </c>
      <c r="E456" s="17" t="s">
        <v>56</v>
      </c>
      <c r="F456" s="18">
        <v>21</v>
      </c>
      <c r="G456" s="35">
        <v>44572</v>
      </c>
      <c r="H456" s="17" t="s">
        <v>37</v>
      </c>
      <c r="I456" s="17" t="s">
        <v>19</v>
      </c>
      <c r="J456" s="33">
        <v>0.56999999999999995</v>
      </c>
      <c r="K456" s="17">
        <v>2</v>
      </c>
      <c r="L456" s="17" t="s">
        <v>33</v>
      </c>
      <c r="M456" s="18">
        <v>1</v>
      </c>
      <c r="N456" s="2" t="s">
        <v>5514</v>
      </c>
      <c r="O456" s="44">
        <v>5</v>
      </c>
      <c r="P456" s="44" t="s">
        <v>5125</v>
      </c>
      <c r="Q456" s="44">
        <f t="shared" si="23"/>
        <v>58.999999999999993</v>
      </c>
      <c r="R456" s="45" t="str">
        <f t="shared" si="24"/>
        <v>High</v>
      </c>
      <c r="S456" s="45" t="str">
        <f t="shared" si="25"/>
        <v>Low Performer</v>
      </c>
    </row>
    <row r="457" spans="1:19" ht="21.6" customHeight="1" x14ac:dyDescent="0.25">
      <c r="A457" s="17" t="s">
        <v>1153</v>
      </c>
      <c r="B457" s="17" t="s">
        <v>3274</v>
      </c>
      <c r="C457" s="17" t="s">
        <v>1154</v>
      </c>
      <c r="D457" s="17" t="s">
        <v>69</v>
      </c>
      <c r="E457" s="17" t="s">
        <v>41</v>
      </c>
      <c r="F457" s="18">
        <v>37</v>
      </c>
      <c r="G457" s="35" t="s">
        <v>1155</v>
      </c>
      <c r="H457" s="17" t="s">
        <v>53</v>
      </c>
      <c r="I457" s="17" t="s">
        <v>26</v>
      </c>
      <c r="J457" s="33">
        <v>0.09</v>
      </c>
      <c r="K457" s="17">
        <v>1</v>
      </c>
      <c r="L457" s="17" t="s">
        <v>33</v>
      </c>
      <c r="M457" s="18">
        <v>1</v>
      </c>
      <c r="N457" s="2" t="s">
        <v>5515</v>
      </c>
      <c r="O457" s="44">
        <v>3</v>
      </c>
      <c r="P457" s="44" t="s">
        <v>5127</v>
      </c>
      <c r="Q457" s="44">
        <f t="shared" si="23"/>
        <v>10</v>
      </c>
      <c r="R457" s="45" t="str">
        <f t="shared" si="24"/>
        <v>Medium</v>
      </c>
      <c r="S457" s="45" t="str">
        <f t="shared" si="25"/>
        <v>Low Performer</v>
      </c>
    </row>
    <row r="458" spans="1:19" ht="21.6" customHeight="1" x14ac:dyDescent="0.25">
      <c r="A458" s="17" t="s">
        <v>1156</v>
      </c>
      <c r="B458" s="17" t="s">
        <v>3275</v>
      </c>
      <c r="C458" s="17" t="s">
        <v>1157</v>
      </c>
      <c r="D458" s="17" t="s">
        <v>69</v>
      </c>
      <c r="E458" s="17" t="s">
        <v>56</v>
      </c>
      <c r="F458" s="18">
        <v>44</v>
      </c>
      <c r="G458" s="35" t="s">
        <v>1158</v>
      </c>
      <c r="H458" s="17" t="s">
        <v>156</v>
      </c>
      <c r="I458" s="17" t="s">
        <v>98</v>
      </c>
      <c r="J458" s="33">
        <v>0.39</v>
      </c>
      <c r="K458" s="17">
        <v>1</v>
      </c>
      <c r="L458" s="17" t="s">
        <v>27</v>
      </c>
      <c r="M458" s="18">
        <v>5</v>
      </c>
      <c r="N458" s="2" t="s">
        <v>5516</v>
      </c>
      <c r="O458" s="44">
        <v>3</v>
      </c>
      <c r="P458" s="44" t="s">
        <v>5126</v>
      </c>
      <c r="Q458" s="44">
        <f t="shared" si="23"/>
        <v>40</v>
      </c>
      <c r="R458" s="45" t="str">
        <f t="shared" si="24"/>
        <v>High</v>
      </c>
      <c r="S458" s="45" t="str">
        <f t="shared" si="25"/>
        <v>High Performer</v>
      </c>
    </row>
    <row r="459" spans="1:19" ht="21.6" customHeight="1" x14ac:dyDescent="0.25">
      <c r="A459" s="17" t="s">
        <v>1159</v>
      </c>
      <c r="B459" s="17" t="s">
        <v>3276</v>
      </c>
      <c r="C459" s="17" t="s">
        <v>1160</v>
      </c>
      <c r="D459" s="17" t="s">
        <v>69</v>
      </c>
      <c r="E459" s="17" t="s">
        <v>23</v>
      </c>
      <c r="F459" s="18">
        <v>44</v>
      </c>
      <c r="G459" s="35" t="s">
        <v>201</v>
      </c>
      <c r="H459" s="17" t="s">
        <v>66</v>
      </c>
      <c r="I459" s="17" t="s">
        <v>26</v>
      </c>
      <c r="J459" s="33">
        <v>0.94</v>
      </c>
      <c r="K459" s="17">
        <v>1.5</v>
      </c>
      <c r="L459" s="17" t="s">
        <v>27</v>
      </c>
      <c r="M459" s="18">
        <f>M458</f>
        <v>5</v>
      </c>
      <c r="N459" s="2" t="s">
        <v>5185</v>
      </c>
      <c r="O459" s="44">
        <v>2</v>
      </c>
      <c r="P459" s="44" t="s">
        <v>5126</v>
      </c>
      <c r="Q459" s="44">
        <f t="shared" si="23"/>
        <v>95.5</v>
      </c>
      <c r="R459" s="45" t="str">
        <f t="shared" si="24"/>
        <v>High</v>
      </c>
      <c r="S459" s="45" t="str">
        <f t="shared" si="25"/>
        <v>High Performer</v>
      </c>
    </row>
    <row r="460" spans="1:19" ht="21.6" customHeight="1" x14ac:dyDescent="0.25">
      <c r="A460" s="17" t="s">
        <v>1161</v>
      </c>
      <c r="B460" s="17" t="s">
        <v>3277</v>
      </c>
      <c r="C460" s="17" t="s">
        <v>1162</v>
      </c>
      <c r="D460" s="17" t="s">
        <v>69</v>
      </c>
      <c r="E460" s="17" t="s">
        <v>41</v>
      </c>
      <c r="F460" s="18">
        <v>32</v>
      </c>
      <c r="G460" s="35">
        <v>45054</v>
      </c>
      <c r="H460" s="17" t="s">
        <v>111</v>
      </c>
      <c r="I460" s="17" t="s">
        <v>98</v>
      </c>
      <c r="J460" s="33">
        <v>0.96</v>
      </c>
      <c r="K460" s="17">
        <v>1.5</v>
      </c>
      <c r="L460" s="17" t="s">
        <v>27</v>
      </c>
      <c r="M460" s="18">
        <v>4</v>
      </c>
      <c r="N460" s="2" t="s">
        <v>5517</v>
      </c>
      <c r="O460" s="44">
        <v>2</v>
      </c>
      <c r="P460" s="44" t="s">
        <v>5127</v>
      </c>
      <c r="Q460" s="44">
        <f t="shared" si="23"/>
        <v>97.5</v>
      </c>
      <c r="R460" s="45" t="str">
        <f t="shared" si="24"/>
        <v>High</v>
      </c>
      <c r="S460" s="45" t="str">
        <f t="shared" si="25"/>
        <v>High Performer</v>
      </c>
    </row>
    <row r="461" spans="1:19" ht="21.6" customHeight="1" x14ac:dyDescent="0.25">
      <c r="A461" s="17" t="s">
        <v>1163</v>
      </c>
      <c r="B461" s="17" t="s">
        <v>3278</v>
      </c>
      <c r="C461" s="17" t="s">
        <v>1164</v>
      </c>
      <c r="D461" s="17" t="s">
        <v>69</v>
      </c>
      <c r="E461" s="17" t="s">
        <v>56</v>
      </c>
      <c r="F461" s="18">
        <v>32</v>
      </c>
      <c r="G461" s="35" t="s">
        <v>735</v>
      </c>
      <c r="H461" s="17" t="s">
        <v>53</v>
      </c>
      <c r="I461" s="17" t="s">
        <v>26</v>
      </c>
      <c r="J461" s="33">
        <v>0.1</v>
      </c>
      <c r="K461" s="17">
        <v>1.5</v>
      </c>
      <c r="L461" s="17" t="s">
        <v>33</v>
      </c>
      <c r="M461" s="18">
        <v>1</v>
      </c>
      <c r="N461" s="2" t="s">
        <v>5518</v>
      </c>
      <c r="O461" s="44">
        <v>3</v>
      </c>
      <c r="P461" s="44" t="s">
        <v>5127</v>
      </c>
      <c r="Q461" s="44">
        <f t="shared" si="23"/>
        <v>11.5</v>
      </c>
      <c r="R461" s="45" t="str">
        <f t="shared" si="24"/>
        <v>Medium</v>
      </c>
      <c r="S461" s="45" t="str">
        <f t="shared" si="25"/>
        <v>Low Performer</v>
      </c>
    </row>
    <row r="462" spans="1:19" ht="21.6" customHeight="1" x14ac:dyDescent="0.25">
      <c r="A462" s="17" t="s">
        <v>1165</v>
      </c>
      <c r="B462" s="17" t="s">
        <v>3279</v>
      </c>
      <c r="C462" s="17" t="s">
        <v>87</v>
      </c>
      <c r="D462" s="17" t="s">
        <v>69</v>
      </c>
      <c r="E462" s="17" t="s">
        <v>41</v>
      </c>
      <c r="F462" s="18">
        <v>37</v>
      </c>
      <c r="G462" s="35">
        <v>45303</v>
      </c>
      <c r="H462" s="17" t="s">
        <v>97</v>
      </c>
      <c r="I462" s="17" t="s">
        <v>98</v>
      </c>
      <c r="J462" s="33">
        <v>0.3</v>
      </c>
      <c r="K462" s="17">
        <v>0.75</v>
      </c>
      <c r="L462" s="17" t="s">
        <v>27</v>
      </c>
      <c r="M462" s="18">
        <v>2</v>
      </c>
      <c r="N462" s="2" t="s">
        <v>5519</v>
      </c>
      <c r="O462" s="44">
        <v>5</v>
      </c>
      <c r="P462" s="44" t="s">
        <v>5127</v>
      </c>
      <c r="Q462" s="44">
        <f t="shared" si="23"/>
        <v>30.75</v>
      </c>
      <c r="R462" s="45" t="str">
        <f t="shared" si="24"/>
        <v>High</v>
      </c>
      <c r="S462" s="45" t="str">
        <f t="shared" si="25"/>
        <v>Low Performer</v>
      </c>
    </row>
    <row r="463" spans="1:19" ht="21.6" customHeight="1" x14ac:dyDescent="0.25">
      <c r="A463" s="17" t="s">
        <v>1166</v>
      </c>
      <c r="B463" s="17" t="s">
        <v>3280</v>
      </c>
      <c r="C463" s="17" t="s">
        <v>1167</v>
      </c>
      <c r="D463" s="17" t="s">
        <v>16</v>
      </c>
      <c r="E463" s="17" t="s">
        <v>41</v>
      </c>
      <c r="F463" s="18">
        <v>32</v>
      </c>
      <c r="G463" s="35">
        <v>44990</v>
      </c>
      <c r="H463" s="17" t="s">
        <v>42</v>
      </c>
      <c r="I463" s="17" t="s">
        <v>32</v>
      </c>
      <c r="J463" s="33">
        <v>0.15</v>
      </c>
      <c r="K463" s="17">
        <v>0.75</v>
      </c>
      <c r="L463" s="17" t="s">
        <v>27</v>
      </c>
      <c r="M463" s="18">
        <v>5</v>
      </c>
      <c r="N463" s="37">
        <v>44990</v>
      </c>
      <c r="O463" s="44">
        <v>1</v>
      </c>
      <c r="P463" s="44" t="s">
        <v>5127</v>
      </c>
      <c r="Q463" s="44">
        <f t="shared" si="23"/>
        <v>15.75</v>
      </c>
      <c r="R463" s="45" t="str">
        <f t="shared" si="24"/>
        <v>High</v>
      </c>
      <c r="S463" s="45" t="str">
        <f t="shared" si="25"/>
        <v>High Performer</v>
      </c>
    </row>
    <row r="464" spans="1:19" ht="21.6" customHeight="1" x14ac:dyDescent="0.25">
      <c r="A464" s="17" t="s">
        <v>1168</v>
      </c>
      <c r="B464" s="17" t="s">
        <v>3281</v>
      </c>
      <c r="C464" s="17" t="s">
        <v>1169</v>
      </c>
      <c r="D464" s="17" t="s">
        <v>69</v>
      </c>
      <c r="E464" s="17" t="s">
        <v>23</v>
      </c>
      <c r="F464" s="18">
        <v>32</v>
      </c>
      <c r="G464" s="35" t="s">
        <v>1170</v>
      </c>
      <c r="H464" s="17" t="s">
        <v>18</v>
      </c>
      <c r="I464" s="17" t="s">
        <v>19</v>
      </c>
      <c r="J464" s="33">
        <v>0.6</v>
      </c>
      <c r="K464" s="17">
        <v>1.5</v>
      </c>
      <c r="L464" s="17" t="s">
        <v>33</v>
      </c>
      <c r="M464" s="18">
        <v>4</v>
      </c>
      <c r="N464" s="2" t="s">
        <v>5520</v>
      </c>
      <c r="O464" s="44">
        <v>2</v>
      </c>
      <c r="P464" s="44" t="s">
        <v>5127</v>
      </c>
      <c r="Q464" s="44">
        <f t="shared" si="23"/>
        <v>61.5</v>
      </c>
      <c r="R464" s="45" t="str">
        <f t="shared" si="24"/>
        <v>High</v>
      </c>
      <c r="S464" s="45" t="str">
        <f t="shared" si="25"/>
        <v>Low Performer</v>
      </c>
    </row>
    <row r="465" spans="1:19" ht="21.6" customHeight="1" x14ac:dyDescent="0.25">
      <c r="A465" s="17" t="s">
        <v>1171</v>
      </c>
      <c r="B465" s="17" t="s">
        <v>3282</v>
      </c>
      <c r="C465" s="17" t="s">
        <v>1172</v>
      </c>
      <c r="D465" s="17" t="s">
        <v>16</v>
      </c>
      <c r="E465" s="17" t="s">
        <v>23</v>
      </c>
      <c r="F465" s="18">
        <v>21</v>
      </c>
      <c r="G465" s="35" t="s">
        <v>1173</v>
      </c>
      <c r="H465" s="17" t="s">
        <v>42</v>
      </c>
      <c r="I465" s="17" t="s">
        <v>32</v>
      </c>
      <c r="J465" s="33">
        <v>0.06</v>
      </c>
      <c r="K465" s="17">
        <v>1.5</v>
      </c>
      <c r="L465" s="17" t="s">
        <v>33</v>
      </c>
      <c r="M465" s="18">
        <v>5</v>
      </c>
      <c r="N465" s="2" t="s">
        <v>5521</v>
      </c>
      <c r="O465" s="44">
        <v>8</v>
      </c>
      <c r="P465" s="44" t="s">
        <v>5125</v>
      </c>
      <c r="Q465" s="44">
        <f t="shared" si="23"/>
        <v>7.5</v>
      </c>
      <c r="R465" s="45" t="str">
        <f t="shared" si="24"/>
        <v>Medium</v>
      </c>
      <c r="S465" s="45" t="str">
        <f t="shared" si="25"/>
        <v>Low Performer</v>
      </c>
    </row>
    <row r="466" spans="1:19" ht="21.6" customHeight="1" x14ac:dyDescent="0.25">
      <c r="A466" s="17" t="s">
        <v>1174</v>
      </c>
      <c r="B466" s="17" t="s">
        <v>3283</v>
      </c>
      <c r="C466" s="17" t="s">
        <v>1175</v>
      </c>
      <c r="D466" s="17" t="s">
        <v>16</v>
      </c>
      <c r="E466" s="17" t="s">
        <v>56</v>
      </c>
      <c r="F466" s="18">
        <v>32</v>
      </c>
      <c r="G466" s="35">
        <v>45020</v>
      </c>
      <c r="H466" s="17" t="s">
        <v>79</v>
      </c>
      <c r="I466" s="17" t="s">
        <v>47</v>
      </c>
      <c r="J466" s="33">
        <v>0.86</v>
      </c>
      <c r="K466" s="17">
        <v>2</v>
      </c>
      <c r="L466" s="17" t="s">
        <v>33</v>
      </c>
      <c r="M466" s="18">
        <v>3</v>
      </c>
      <c r="N466" s="2" t="s">
        <v>5184</v>
      </c>
      <c r="O466" s="44">
        <v>6</v>
      </c>
      <c r="P466" s="44" t="s">
        <v>5127</v>
      </c>
      <c r="Q466" s="44">
        <f t="shared" si="23"/>
        <v>88</v>
      </c>
      <c r="R466" s="45" t="str">
        <f t="shared" si="24"/>
        <v>High</v>
      </c>
      <c r="S466" s="45" t="str">
        <f t="shared" si="25"/>
        <v>Low Performer</v>
      </c>
    </row>
    <row r="467" spans="1:19" ht="21.6" customHeight="1" x14ac:dyDescent="0.25">
      <c r="A467" s="17" t="s">
        <v>1176</v>
      </c>
      <c r="B467" s="17" t="s">
        <v>3284</v>
      </c>
      <c r="C467" s="17" t="s">
        <v>1177</v>
      </c>
      <c r="D467" s="17" t="s">
        <v>16</v>
      </c>
      <c r="E467" s="17" t="s">
        <v>41</v>
      </c>
      <c r="F467" s="18">
        <v>32</v>
      </c>
      <c r="G467" s="35">
        <v>45572</v>
      </c>
      <c r="H467" s="17" t="s">
        <v>104</v>
      </c>
      <c r="I467" s="17" t="s">
        <v>47</v>
      </c>
      <c r="J467" s="33">
        <v>0.06</v>
      </c>
      <c r="K467" s="17">
        <v>2</v>
      </c>
      <c r="L467" s="17" t="s">
        <v>33</v>
      </c>
      <c r="M467" s="18">
        <v>4</v>
      </c>
      <c r="N467" s="2" t="s">
        <v>5522</v>
      </c>
      <c r="O467" s="44">
        <v>2</v>
      </c>
      <c r="P467" s="44" t="s">
        <v>5127</v>
      </c>
      <c r="Q467" s="44">
        <f t="shared" si="23"/>
        <v>8</v>
      </c>
      <c r="R467" s="45" t="str">
        <f t="shared" si="24"/>
        <v>Medium</v>
      </c>
      <c r="S467" s="45" t="str">
        <f t="shared" si="25"/>
        <v>Low Performer</v>
      </c>
    </row>
    <row r="468" spans="1:19" ht="21.6" customHeight="1" x14ac:dyDescent="0.25">
      <c r="A468" s="17" t="s">
        <v>1178</v>
      </c>
      <c r="B468" s="17" t="s">
        <v>3285</v>
      </c>
      <c r="C468" s="17" t="s">
        <v>1179</v>
      </c>
      <c r="D468" s="17" t="s">
        <v>69</v>
      </c>
      <c r="E468" s="17" t="s">
        <v>56</v>
      </c>
      <c r="F468" s="18">
        <v>32</v>
      </c>
      <c r="G468" s="35" t="s">
        <v>658</v>
      </c>
      <c r="H468" s="17" t="s">
        <v>97</v>
      </c>
      <c r="I468" s="17" t="s">
        <v>98</v>
      </c>
      <c r="J468" s="33">
        <v>0.16</v>
      </c>
      <c r="K468" s="17">
        <v>2</v>
      </c>
      <c r="L468" s="17" t="s">
        <v>33</v>
      </c>
      <c r="M468" s="18">
        <v>1</v>
      </c>
      <c r="N468" s="2" t="s">
        <v>5523</v>
      </c>
      <c r="O468" s="44">
        <v>6</v>
      </c>
      <c r="P468" s="44" t="s">
        <v>5127</v>
      </c>
      <c r="Q468" s="44">
        <f t="shared" si="23"/>
        <v>18</v>
      </c>
      <c r="R468" s="45" t="str">
        <f t="shared" si="24"/>
        <v>High</v>
      </c>
      <c r="S468" s="45" t="str">
        <f t="shared" si="25"/>
        <v>Low Performer</v>
      </c>
    </row>
    <row r="469" spans="1:19" ht="21.6" customHeight="1" x14ac:dyDescent="0.25">
      <c r="A469" s="17" t="s">
        <v>1180</v>
      </c>
      <c r="B469" s="17" t="s">
        <v>3286</v>
      </c>
      <c r="C469" s="17" t="s">
        <v>1181</v>
      </c>
      <c r="D469" s="17" t="s">
        <v>16</v>
      </c>
      <c r="E469" s="17" t="s">
        <v>56</v>
      </c>
      <c r="F469" s="18">
        <v>32</v>
      </c>
      <c r="G469" s="35">
        <v>44690</v>
      </c>
      <c r="H469" s="17" t="s">
        <v>31</v>
      </c>
      <c r="I469" s="17" t="s">
        <v>32</v>
      </c>
      <c r="J469" s="33">
        <v>0.81</v>
      </c>
      <c r="K469" s="17">
        <v>0.75</v>
      </c>
      <c r="L469" s="17" t="s">
        <v>33</v>
      </c>
      <c r="M469" s="18">
        <v>5</v>
      </c>
      <c r="N469" s="2" t="s">
        <v>5524</v>
      </c>
      <c r="O469" s="44">
        <v>5</v>
      </c>
      <c r="P469" s="44" t="s">
        <v>5127</v>
      </c>
      <c r="Q469" s="44">
        <f t="shared" si="23"/>
        <v>81.75</v>
      </c>
      <c r="R469" s="45" t="str">
        <f t="shared" si="24"/>
        <v>High</v>
      </c>
      <c r="S469" s="45" t="str">
        <f t="shared" si="25"/>
        <v>Low Performer</v>
      </c>
    </row>
    <row r="470" spans="1:19" ht="21.6" customHeight="1" x14ac:dyDescent="0.25">
      <c r="A470" s="17" t="s">
        <v>1182</v>
      </c>
      <c r="B470" s="17" t="s">
        <v>3287</v>
      </c>
      <c r="C470" s="17" t="s">
        <v>1183</v>
      </c>
      <c r="D470" s="17" t="s">
        <v>69</v>
      </c>
      <c r="E470" s="17" t="s">
        <v>64</v>
      </c>
      <c r="F470" s="18">
        <v>36</v>
      </c>
      <c r="G470" s="35">
        <v>44844</v>
      </c>
      <c r="H470" s="17" t="s">
        <v>53</v>
      </c>
      <c r="I470" s="17" t="s">
        <v>26</v>
      </c>
      <c r="J470" s="33">
        <v>0.54</v>
      </c>
      <c r="K470" s="17">
        <v>2</v>
      </c>
      <c r="L470" s="17" t="s">
        <v>27</v>
      </c>
      <c r="M470" s="18">
        <f>M469</f>
        <v>5</v>
      </c>
      <c r="N470" s="2" t="s">
        <v>5525</v>
      </c>
      <c r="O470" s="44">
        <v>8</v>
      </c>
      <c r="P470" s="44" t="s">
        <v>5127</v>
      </c>
      <c r="Q470" s="44">
        <f t="shared" si="23"/>
        <v>56</v>
      </c>
      <c r="R470" s="45" t="str">
        <f t="shared" si="24"/>
        <v>High</v>
      </c>
      <c r="S470" s="45" t="str">
        <f t="shared" si="25"/>
        <v>High Performer</v>
      </c>
    </row>
    <row r="471" spans="1:19" ht="21.6" customHeight="1" x14ac:dyDescent="0.25">
      <c r="A471" s="17" t="s">
        <v>1184</v>
      </c>
      <c r="B471" s="17" t="s">
        <v>3288</v>
      </c>
      <c r="C471" s="17" t="s">
        <v>1185</v>
      </c>
      <c r="D471" s="17" t="s">
        <v>16</v>
      </c>
      <c r="E471" s="17" t="s">
        <v>41</v>
      </c>
      <c r="F471" s="18">
        <v>33</v>
      </c>
      <c r="G471" s="35">
        <v>45205</v>
      </c>
      <c r="H471" s="17" t="s">
        <v>104</v>
      </c>
      <c r="I471" s="17" t="s">
        <v>47</v>
      </c>
      <c r="J471" s="33">
        <v>0.64</v>
      </c>
      <c r="K471" s="17">
        <v>2</v>
      </c>
      <c r="L471" s="17" t="s">
        <v>27</v>
      </c>
      <c r="M471" s="18">
        <v>1</v>
      </c>
      <c r="N471" s="37">
        <v>45205</v>
      </c>
      <c r="O471" s="44">
        <v>1</v>
      </c>
      <c r="P471" s="44" t="s">
        <v>5127</v>
      </c>
      <c r="Q471" s="44">
        <f t="shared" si="23"/>
        <v>66</v>
      </c>
      <c r="R471" s="45" t="str">
        <f t="shared" si="24"/>
        <v>High</v>
      </c>
      <c r="S471" s="45" t="str">
        <f t="shared" si="25"/>
        <v>Low Performer</v>
      </c>
    </row>
    <row r="472" spans="1:19" ht="21.6" customHeight="1" x14ac:dyDescent="0.25">
      <c r="A472" s="17" t="s">
        <v>1186</v>
      </c>
      <c r="B472" s="17" t="s">
        <v>3289</v>
      </c>
      <c r="C472" s="17" t="s">
        <v>1187</v>
      </c>
      <c r="D472" s="17" t="s">
        <v>69</v>
      </c>
      <c r="E472" s="17" t="s">
        <v>41</v>
      </c>
      <c r="F472" s="18">
        <v>32</v>
      </c>
      <c r="G472" s="35">
        <v>45139</v>
      </c>
      <c r="H472" s="17" t="s">
        <v>104</v>
      </c>
      <c r="I472" s="17" t="s">
        <v>47</v>
      </c>
      <c r="J472" s="33">
        <v>0.82</v>
      </c>
      <c r="K472" s="17">
        <v>2</v>
      </c>
      <c r="L472" s="17" t="s">
        <v>27</v>
      </c>
      <c r="M472" s="18">
        <v>1</v>
      </c>
      <c r="N472" s="2" t="s">
        <v>5526</v>
      </c>
      <c r="O472" s="44">
        <v>3</v>
      </c>
      <c r="P472" s="44" t="s">
        <v>5127</v>
      </c>
      <c r="Q472" s="44">
        <f t="shared" si="23"/>
        <v>84</v>
      </c>
      <c r="R472" s="45" t="str">
        <f t="shared" si="24"/>
        <v>High</v>
      </c>
      <c r="S472" s="45" t="str">
        <f t="shared" si="25"/>
        <v>Low Performer</v>
      </c>
    </row>
    <row r="473" spans="1:19" ht="21.6" customHeight="1" x14ac:dyDescent="0.25">
      <c r="A473" s="17" t="s">
        <v>1188</v>
      </c>
      <c r="B473" s="17" t="s">
        <v>3290</v>
      </c>
      <c r="C473" s="17" t="s">
        <v>1189</v>
      </c>
      <c r="D473" s="17" t="s">
        <v>16</v>
      </c>
      <c r="E473" s="17" t="s">
        <v>56</v>
      </c>
      <c r="F473" s="18">
        <v>32</v>
      </c>
      <c r="G473" s="35" t="s">
        <v>1190</v>
      </c>
      <c r="H473" s="17" t="s">
        <v>46</v>
      </c>
      <c r="I473" s="17" t="s">
        <v>47</v>
      </c>
      <c r="J473" s="33">
        <v>0.47</v>
      </c>
      <c r="K473" s="17">
        <v>1</v>
      </c>
      <c r="L473" s="17" t="s">
        <v>27</v>
      </c>
      <c r="M473" s="18">
        <f t="shared" ref="M473:M474" si="26">M472</f>
        <v>1</v>
      </c>
      <c r="N473" s="2" t="s">
        <v>5527</v>
      </c>
      <c r="O473" s="44">
        <v>3</v>
      </c>
      <c r="P473" s="44" t="s">
        <v>5127</v>
      </c>
      <c r="Q473" s="44">
        <f t="shared" si="23"/>
        <v>48</v>
      </c>
      <c r="R473" s="45" t="str">
        <f t="shared" si="24"/>
        <v>High</v>
      </c>
      <c r="S473" s="45" t="str">
        <f t="shared" si="25"/>
        <v>Low Performer</v>
      </c>
    </row>
    <row r="474" spans="1:19" ht="21.6" customHeight="1" x14ac:dyDescent="0.25">
      <c r="A474" s="17" t="s">
        <v>1191</v>
      </c>
      <c r="B474" s="17" t="s">
        <v>3291</v>
      </c>
      <c r="C474" s="17" t="s">
        <v>1192</v>
      </c>
      <c r="D474" s="17" t="s">
        <v>16</v>
      </c>
      <c r="E474" s="17" t="s">
        <v>23</v>
      </c>
      <c r="F474" s="18">
        <v>32</v>
      </c>
      <c r="G474" s="35" t="s">
        <v>1023</v>
      </c>
      <c r="H474" s="17" t="s">
        <v>46</v>
      </c>
      <c r="I474" s="17" t="s">
        <v>47</v>
      </c>
      <c r="J474" s="33">
        <v>0.42</v>
      </c>
      <c r="K474" s="17">
        <v>1</v>
      </c>
      <c r="L474" s="17" t="s">
        <v>27</v>
      </c>
      <c r="M474" s="18">
        <f t="shared" si="26"/>
        <v>1</v>
      </c>
      <c r="N474" s="2" t="s">
        <v>5528</v>
      </c>
      <c r="O474" s="44">
        <v>4</v>
      </c>
      <c r="P474" s="44" t="s">
        <v>5127</v>
      </c>
      <c r="Q474" s="44">
        <f t="shared" si="23"/>
        <v>43</v>
      </c>
      <c r="R474" s="45" t="str">
        <f t="shared" si="24"/>
        <v>High</v>
      </c>
      <c r="S474" s="45" t="str">
        <f t="shared" si="25"/>
        <v>Low Performer</v>
      </c>
    </row>
    <row r="475" spans="1:19" ht="21.6" customHeight="1" x14ac:dyDescent="0.25">
      <c r="A475" s="17" t="s">
        <v>1193</v>
      </c>
      <c r="B475" s="17" t="s">
        <v>3292</v>
      </c>
      <c r="C475" s="17" t="s">
        <v>1194</v>
      </c>
      <c r="D475" s="17" t="s">
        <v>69</v>
      </c>
      <c r="E475" s="17" t="s">
        <v>23</v>
      </c>
      <c r="F475" s="18">
        <v>32</v>
      </c>
      <c r="G475" s="35" t="s">
        <v>1195</v>
      </c>
      <c r="H475" s="17" t="s">
        <v>198</v>
      </c>
      <c r="I475" s="17" t="s">
        <v>19</v>
      </c>
      <c r="J475" s="33">
        <v>0.9</v>
      </c>
      <c r="K475" s="17">
        <v>1.5</v>
      </c>
      <c r="L475" s="17" t="s">
        <v>33</v>
      </c>
      <c r="M475" s="18">
        <v>1</v>
      </c>
      <c r="N475" s="2" t="s">
        <v>5529</v>
      </c>
      <c r="O475" s="44">
        <v>6</v>
      </c>
      <c r="P475" s="44" t="s">
        <v>5127</v>
      </c>
      <c r="Q475" s="44">
        <f t="shared" si="23"/>
        <v>91.5</v>
      </c>
      <c r="R475" s="45" t="str">
        <f t="shared" si="24"/>
        <v>High</v>
      </c>
      <c r="S475" s="45" t="str">
        <f t="shared" si="25"/>
        <v>Low Performer</v>
      </c>
    </row>
    <row r="476" spans="1:19" ht="21.6" customHeight="1" x14ac:dyDescent="0.25">
      <c r="A476" s="17" t="s">
        <v>1196</v>
      </c>
      <c r="B476" s="17" t="s">
        <v>3293</v>
      </c>
      <c r="C476" s="17" t="s">
        <v>1197</v>
      </c>
      <c r="D476" s="17" t="s">
        <v>69</v>
      </c>
      <c r="E476" s="17" t="s">
        <v>36</v>
      </c>
      <c r="F476" s="18">
        <v>19</v>
      </c>
      <c r="G476" s="35">
        <v>45086</v>
      </c>
      <c r="H476" s="17" t="s">
        <v>25</v>
      </c>
      <c r="I476" s="17" t="s">
        <v>26</v>
      </c>
      <c r="J476" s="33">
        <v>0.41</v>
      </c>
      <c r="K476" s="17">
        <v>1</v>
      </c>
      <c r="L476" s="17" t="s">
        <v>33</v>
      </c>
      <c r="M476" s="18">
        <v>3</v>
      </c>
      <c r="N476" s="2" t="s">
        <v>5530</v>
      </c>
      <c r="O476" s="44">
        <v>4</v>
      </c>
      <c r="P476" s="44" t="s">
        <v>5125</v>
      </c>
      <c r="Q476" s="44">
        <f t="shared" si="23"/>
        <v>42</v>
      </c>
      <c r="R476" s="45" t="str">
        <f t="shared" si="24"/>
        <v>High</v>
      </c>
      <c r="S476" s="45" t="str">
        <f t="shared" si="25"/>
        <v>Low Performer</v>
      </c>
    </row>
    <row r="477" spans="1:19" ht="21.6" customHeight="1" x14ac:dyDescent="0.25">
      <c r="A477" s="17" t="s">
        <v>1198</v>
      </c>
      <c r="B477" s="17" t="s">
        <v>3294</v>
      </c>
      <c r="C477" s="17" t="s">
        <v>1199</v>
      </c>
      <c r="D477" s="17" t="s">
        <v>16</v>
      </c>
      <c r="E477" s="17" t="s">
        <v>56</v>
      </c>
      <c r="F477" s="18">
        <v>32</v>
      </c>
      <c r="G477" s="35">
        <v>45839</v>
      </c>
      <c r="H477" s="17" t="s">
        <v>79</v>
      </c>
      <c r="I477" s="17" t="s">
        <v>47</v>
      </c>
      <c r="J477" s="33">
        <v>0.86</v>
      </c>
      <c r="K477" s="17">
        <v>2</v>
      </c>
      <c r="L477" s="17" t="s">
        <v>33</v>
      </c>
      <c r="M477" s="18">
        <v>5</v>
      </c>
      <c r="N477" s="2" t="s">
        <v>5531</v>
      </c>
      <c r="O477" s="44">
        <v>2</v>
      </c>
      <c r="P477" s="44" t="s">
        <v>5127</v>
      </c>
      <c r="Q477" s="44">
        <f t="shared" si="23"/>
        <v>88</v>
      </c>
      <c r="R477" s="45" t="str">
        <f t="shared" si="24"/>
        <v>High</v>
      </c>
      <c r="S477" s="45" t="str">
        <f t="shared" si="25"/>
        <v>Low Performer</v>
      </c>
    </row>
    <row r="478" spans="1:19" ht="21.6" customHeight="1" x14ac:dyDescent="0.25">
      <c r="A478" s="17" t="s">
        <v>1200</v>
      </c>
      <c r="B478" s="17" t="s">
        <v>3295</v>
      </c>
      <c r="C478" s="17" t="s">
        <v>1201</v>
      </c>
      <c r="D478" s="17" t="s">
        <v>16</v>
      </c>
      <c r="E478" s="17" t="s">
        <v>23</v>
      </c>
      <c r="F478" s="18">
        <v>38</v>
      </c>
      <c r="G478" s="35" t="s">
        <v>796</v>
      </c>
      <c r="H478" s="17" t="s">
        <v>111</v>
      </c>
      <c r="I478" s="17" t="s">
        <v>98</v>
      </c>
      <c r="J478" s="33">
        <v>0.14000000000000001</v>
      </c>
      <c r="K478" s="17">
        <v>1.5</v>
      </c>
      <c r="L478" s="17" t="s">
        <v>33</v>
      </c>
      <c r="M478" s="18">
        <f t="shared" ref="M478:M479" si="27">M477</f>
        <v>5</v>
      </c>
      <c r="N478" s="2" t="s">
        <v>5532</v>
      </c>
      <c r="O478" s="44">
        <v>2</v>
      </c>
      <c r="P478" s="44" t="s">
        <v>5127</v>
      </c>
      <c r="Q478" s="44">
        <f t="shared" si="23"/>
        <v>15.500000000000002</v>
      </c>
      <c r="R478" s="45" t="str">
        <f t="shared" si="24"/>
        <v>High</v>
      </c>
      <c r="S478" s="45" t="str">
        <f t="shared" si="25"/>
        <v>Low Performer</v>
      </c>
    </row>
    <row r="479" spans="1:19" ht="21.6" customHeight="1" x14ac:dyDescent="0.25">
      <c r="A479" s="17" t="s">
        <v>1202</v>
      </c>
      <c r="B479" s="17" t="s">
        <v>3296</v>
      </c>
      <c r="C479" s="17" t="s">
        <v>1203</v>
      </c>
      <c r="D479" s="17" t="s">
        <v>69</v>
      </c>
      <c r="E479" s="17" t="s">
        <v>64</v>
      </c>
      <c r="F479" s="18">
        <v>32</v>
      </c>
      <c r="G479" s="35">
        <v>44597</v>
      </c>
      <c r="H479" s="17" t="s">
        <v>66</v>
      </c>
      <c r="I479" s="17" t="s">
        <v>26</v>
      </c>
      <c r="J479" s="33">
        <v>0.94</v>
      </c>
      <c r="K479" s="17">
        <v>2</v>
      </c>
      <c r="L479" s="17" t="s">
        <v>33</v>
      </c>
      <c r="M479" s="18">
        <f t="shared" si="27"/>
        <v>5</v>
      </c>
      <c r="N479" s="2" t="s">
        <v>5533</v>
      </c>
      <c r="O479" s="44">
        <v>8</v>
      </c>
      <c r="P479" s="44" t="s">
        <v>5127</v>
      </c>
      <c r="Q479" s="44">
        <f t="shared" si="23"/>
        <v>96</v>
      </c>
      <c r="R479" s="45" t="str">
        <f t="shared" si="24"/>
        <v>High</v>
      </c>
      <c r="S479" s="45" t="str">
        <f t="shared" si="25"/>
        <v>Low Performer</v>
      </c>
    </row>
    <row r="480" spans="1:19" ht="21.6" customHeight="1" x14ac:dyDescent="0.25">
      <c r="A480" s="17" t="s">
        <v>1204</v>
      </c>
      <c r="B480" s="17" t="s">
        <v>3297</v>
      </c>
      <c r="C480" s="17" t="s">
        <v>1205</v>
      </c>
      <c r="D480" s="17" t="s">
        <v>69</v>
      </c>
      <c r="E480" s="17" t="s">
        <v>41</v>
      </c>
      <c r="F480" s="18">
        <v>32</v>
      </c>
      <c r="G480" s="35">
        <v>44626</v>
      </c>
      <c r="H480" s="17" t="s">
        <v>53</v>
      </c>
      <c r="I480" s="17" t="s">
        <v>26</v>
      </c>
      <c r="J480" s="33">
        <v>0.89</v>
      </c>
      <c r="K480" s="17">
        <v>2</v>
      </c>
      <c r="L480" s="17" t="s">
        <v>27</v>
      </c>
      <c r="M480" s="18">
        <v>5</v>
      </c>
      <c r="N480" s="2" t="s">
        <v>5534</v>
      </c>
      <c r="O480" s="44">
        <v>6</v>
      </c>
      <c r="P480" s="44" t="s">
        <v>5127</v>
      </c>
      <c r="Q480" s="44">
        <f t="shared" si="23"/>
        <v>91</v>
      </c>
      <c r="R480" s="45" t="str">
        <f t="shared" si="24"/>
        <v>High</v>
      </c>
      <c r="S480" s="45" t="str">
        <f t="shared" si="25"/>
        <v>High Performer</v>
      </c>
    </row>
    <row r="481" spans="1:19" ht="21.6" customHeight="1" x14ac:dyDescent="0.25">
      <c r="A481" s="17" t="s">
        <v>1206</v>
      </c>
      <c r="B481" s="17" t="s">
        <v>3298</v>
      </c>
      <c r="C481" s="17" t="s">
        <v>1207</v>
      </c>
      <c r="D481" s="17" t="s">
        <v>69</v>
      </c>
      <c r="E481" s="17" t="s">
        <v>41</v>
      </c>
      <c r="F481" s="18">
        <v>32</v>
      </c>
      <c r="G481" s="35" t="s">
        <v>1208</v>
      </c>
      <c r="H481" s="17" t="s">
        <v>111</v>
      </c>
      <c r="I481" s="17" t="s">
        <v>98</v>
      </c>
      <c r="J481" s="33">
        <v>0.06</v>
      </c>
      <c r="K481" s="17">
        <v>2</v>
      </c>
      <c r="L481" s="17" t="s">
        <v>33</v>
      </c>
      <c r="M481" s="18">
        <v>2</v>
      </c>
      <c r="N481" s="2" t="s">
        <v>5535</v>
      </c>
      <c r="O481" s="44">
        <v>6</v>
      </c>
      <c r="P481" s="44" t="s">
        <v>5127</v>
      </c>
      <c r="Q481" s="44">
        <f t="shared" si="23"/>
        <v>8</v>
      </c>
      <c r="R481" s="45" t="str">
        <f t="shared" si="24"/>
        <v>Medium</v>
      </c>
      <c r="S481" s="45" t="str">
        <f t="shared" si="25"/>
        <v>Low Performer</v>
      </c>
    </row>
    <row r="482" spans="1:19" ht="21.6" customHeight="1" x14ac:dyDescent="0.25">
      <c r="A482" s="17" t="s">
        <v>1209</v>
      </c>
      <c r="B482" s="17" t="s">
        <v>3299</v>
      </c>
      <c r="C482" s="17" t="s">
        <v>1210</v>
      </c>
      <c r="D482" s="17" t="s">
        <v>69</v>
      </c>
      <c r="E482" s="17" t="s">
        <v>64</v>
      </c>
      <c r="F482" s="18">
        <v>32</v>
      </c>
      <c r="G482" s="35">
        <v>45330</v>
      </c>
      <c r="H482" s="17" t="s">
        <v>156</v>
      </c>
      <c r="I482" s="17" t="s">
        <v>98</v>
      </c>
      <c r="J482" s="33">
        <v>0.4</v>
      </c>
      <c r="K482" s="17">
        <v>1.5</v>
      </c>
      <c r="L482" s="17" t="s">
        <v>27</v>
      </c>
      <c r="M482" s="18">
        <v>5</v>
      </c>
      <c r="N482" s="2" t="s">
        <v>5536</v>
      </c>
      <c r="O482" s="44">
        <v>4</v>
      </c>
      <c r="P482" s="44" t="s">
        <v>5127</v>
      </c>
      <c r="Q482" s="44">
        <f t="shared" si="23"/>
        <v>41.5</v>
      </c>
      <c r="R482" s="45" t="str">
        <f t="shared" si="24"/>
        <v>High</v>
      </c>
      <c r="S482" s="45" t="str">
        <f t="shared" si="25"/>
        <v>High Performer</v>
      </c>
    </row>
    <row r="483" spans="1:19" ht="21.6" customHeight="1" x14ac:dyDescent="0.25">
      <c r="A483" s="17" t="s">
        <v>1211</v>
      </c>
      <c r="B483" s="17" t="s">
        <v>3300</v>
      </c>
      <c r="C483" s="17" t="s">
        <v>1212</v>
      </c>
      <c r="D483" s="17" t="s">
        <v>69</v>
      </c>
      <c r="E483" s="17" t="s">
        <v>41</v>
      </c>
      <c r="F483" s="18">
        <v>42</v>
      </c>
      <c r="G483" s="35" t="s">
        <v>1213</v>
      </c>
      <c r="H483" s="17" t="s">
        <v>31</v>
      </c>
      <c r="I483" s="17" t="s">
        <v>32</v>
      </c>
      <c r="J483" s="33">
        <v>0.2</v>
      </c>
      <c r="K483" s="17">
        <v>2</v>
      </c>
      <c r="L483" s="17" t="s">
        <v>27</v>
      </c>
      <c r="M483" s="18">
        <v>5</v>
      </c>
      <c r="N483" s="2" t="s">
        <v>5537</v>
      </c>
      <c r="O483" s="44">
        <v>6</v>
      </c>
      <c r="P483" s="44" t="s">
        <v>5126</v>
      </c>
      <c r="Q483" s="44">
        <f t="shared" si="23"/>
        <v>22</v>
      </c>
      <c r="R483" s="45" t="str">
        <f t="shared" si="24"/>
        <v>High</v>
      </c>
      <c r="S483" s="45" t="str">
        <f t="shared" si="25"/>
        <v>High Performer</v>
      </c>
    </row>
    <row r="484" spans="1:19" ht="21.6" customHeight="1" x14ac:dyDescent="0.25">
      <c r="A484" s="17" t="s">
        <v>1214</v>
      </c>
      <c r="B484" s="17" t="s">
        <v>3301</v>
      </c>
      <c r="C484" s="17" t="s">
        <v>1215</v>
      </c>
      <c r="D484" s="17" t="s">
        <v>69</v>
      </c>
      <c r="E484" s="17" t="s">
        <v>41</v>
      </c>
      <c r="F484" s="18">
        <v>32</v>
      </c>
      <c r="G484" s="35" t="s">
        <v>210</v>
      </c>
      <c r="H484" s="17" t="s">
        <v>156</v>
      </c>
      <c r="I484" s="17" t="s">
        <v>98</v>
      </c>
      <c r="J484" s="33">
        <v>0.6</v>
      </c>
      <c r="K484" s="17">
        <v>1</v>
      </c>
      <c r="L484" s="17" t="s">
        <v>33</v>
      </c>
      <c r="M484" s="18">
        <v>3</v>
      </c>
      <c r="N484" s="2" t="s">
        <v>5538</v>
      </c>
      <c r="O484" s="44">
        <v>6</v>
      </c>
      <c r="P484" s="44" t="s">
        <v>5127</v>
      </c>
      <c r="Q484" s="44">
        <f t="shared" si="23"/>
        <v>61</v>
      </c>
      <c r="R484" s="45" t="str">
        <f t="shared" si="24"/>
        <v>High</v>
      </c>
      <c r="S484" s="45" t="str">
        <f t="shared" si="25"/>
        <v>Low Performer</v>
      </c>
    </row>
    <row r="485" spans="1:19" ht="21.6" customHeight="1" x14ac:dyDescent="0.25">
      <c r="A485" s="17" t="s">
        <v>1216</v>
      </c>
      <c r="B485" s="17" t="s">
        <v>3302</v>
      </c>
      <c r="C485" s="17" t="s">
        <v>1217</v>
      </c>
      <c r="D485" s="17" t="s">
        <v>16</v>
      </c>
      <c r="E485" s="17" t="s">
        <v>23</v>
      </c>
      <c r="F485" s="18">
        <v>32</v>
      </c>
      <c r="G485" s="35" t="s">
        <v>1218</v>
      </c>
      <c r="H485" s="17" t="s">
        <v>18</v>
      </c>
      <c r="I485" s="17" t="s">
        <v>19</v>
      </c>
      <c r="J485" s="33">
        <v>0.79</v>
      </c>
      <c r="K485" s="17">
        <v>2</v>
      </c>
      <c r="L485" s="17" t="s">
        <v>27</v>
      </c>
      <c r="M485" s="18">
        <v>5</v>
      </c>
      <c r="N485" s="2" t="s">
        <v>5539</v>
      </c>
      <c r="O485" s="44">
        <v>2</v>
      </c>
      <c r="P485" s="44" t="s">
        <v>5127</v>
      </c>
      <c r="Q485" s="44">
        <f t="shared" si="23"/>
        <v>81</v>
      </c>
      <c r="R485" s="45" t="str">
        <f t="shared" si="24"/>
        <v>High</v>
      </c>
      <c r="S485" s="45" t="str">
        <f t="shared" si="25"/>
        <v>High Performer</v>
      </c>
    </row>
    <row r="486" spans="1:19" ht="21.6" customHeight="1" x14ac:dyDescent="0.25">
      <c r="A486" s="17" t="s">
        <v>1219</v>
      </c>
      <c r="B486" s="17" t="s">
        <v>3303</v>
      </c>
      <c r="C486" s="17" t="s">
        <v>1220</v>
      </c>
      <c r="D486" s="17" t="s">
        <v>69</v>
      </c>
      <c r="E486" s="17" t="s">
        <v>64</v>
      </c>
      <c r="F486" s="18">
        <v>32</v>
      </c>
      <c r="G486" s="35" t="s">
        <v>1221</v>
      </c>
      <c r="H486" s="17" t="s">
        <v>111</v>
      </c>
      <c r="I486" s="17" t="s">
        <v>98</v>
      </c>
      <c r="J486" s="33">
        <v>0.56999999999999995</v>
      </c>
      <c r="K486" s="17">
        <v>1.5</v>
      </c>
      <c r="L486" s="17" t="s">
        <v>27</v>
      </c>
      <c r="M486" s="18">
        <f>M485</f>
        <v>5</v>
      </c>
      <c r="N486" s="2" t="s">
        <v>5540</v>
      </c>
      <c r="O486" s="44">
        <v>4</v>
      </c>
      <c r="P486" s="44" t="s">
        <v>5127</v>
      </c>
      <c r="Q486" s="44">
        <f t="shared" si="23"/>
        <v>58.499999999999993</v>
      </c>
      <c r="R486" s="45" t="str">
        <f t="shared" si="24"/>
        <v>High</v>
      </c>
      <c r="S486" s="45" t="str">
        <f t="shared" si="25"/>
        <v>High Performer</v>
      </c>
    </row>
    <row r="487" spans="1:19" ht="21.6" customHeight="1" x14ac:dyDescent="0.25">
      <c r="A487" s="17" t="s">
        <v>1222</v>
      </c>
      <c r="B487" s="17" t="s">
        <v>3304</v>
      </c>
      <c r="C487" s="17" t="s">
        <v>87</v>
      </c>
      <c r="D487" s="17" t="s">
        <v>16</v>
      </c>
      <c r="E487" s="17" t="s">
        <v>23</v>
      </c>
      <c r="F487" s="18">
        <v>32</v>
      </c>
      <c r="G487" s="35">
        <v>45598</v>
      </c>
      <c r="H487" s="17" t="s">
        <v>37</v>
      </c>
      <c r="I487" s="17" t="s">
        <v>19</v>
      </c>
      <c r="J487" s="33">
        <v>0.54</v>
      </c>
      <c r="K487" s="17">
        <v>2</v>
      </c>
      <c r="L487" s="17" t="s">
        <v>27</v>
      </c>
      <c r="M487" s="18">
        <v>3</v>
      </c>
      <c r="N487" s="2" t="s">
        <v>5541</v>
      </c>
      <c r="O487" s="44">
        <v>6</v>
      </c>
      <c r="P487" s="44" t="s">
        <v>5127</v>
      </c>
      <c r="Q487" s="44">
        <f t="shared" si="23"/>
        <v>56</v>
      </c>
      <c r="R487" s="45" t="str">
        <f t="shared" si="24"/>
        <v>High</v>
      </c>
      <c r="S487" s="45" t="str">
        <f t="shared" si="25"/>
        <v>Low Performer</v>
      </c>
    </row>
    <row r="488" spans="1:19" ht="21.6" customHeight="1" x14ac:dyDescent="0.25">
      <c r="A488" s="17" t="s">
        <v>1223</v>
      </c>
      <c r="B488" s="17" t="s">
        <v>3305</v>
      </c>
      <c r="C488" s="17" t="s">
        <v>1224</v>
      </c>
      <c r="D488" s="17" t="s">
        <v>69</v>
      </c>
      <c r="E488" s="17" t="s">
        <v>56</v>
      </c>
      <c r="F488" s="18">
        <v>32</v>
      </c>
      <c r="G488" s="35" t="s">
        <v>1225</v>
      </c>
      <c r="H488" s="17" t="s">
        <v>97</v>
      </c>
      <c r="I488" s="17" t="s">
        <v>98</v>
      </c>
      <c r="J488" s="33">
        <v>0.56000000000000005</v>
      </c>
      <c r="K488" s="17">
        <v>1</v>
      </c>
      <c r="L488" s="17" t="s">
        <v>33</v>
      </c>
      <c r="M488" s="18">
        <v>3</v>
      </c>
      <c r="N488" s="2" t="s">
        <v>5542</v>
      </c>
      <c r="O488" s="44">
        <v>8</v>
      </c>
      <c r="P488" s="44" t="s">
        <v>5127</v>
      </c>
      <c r="Q488" s="44">
        <f t="shared" si="23"/>
        <v>57.000000000000007</v>
      </c>
      <c r="R488" s="45" t="str">
        <f t="shared" si="24"/>
        <v>High</v>
      </c>
      <c r="S488" s="45" t="str">
        <f t="shared" si="25"/>
        <v>Low Performer</v>
      </c>
    </row>
    <row r="489" spans="1:19" ht="21.6" customHeight="1" x14ac:dyDescent="0.25">
      <c r="A489" s="17" t="s">
        <v>1226</v>
      </c>
      <c r="B489" s="17" t="s">
        <v>3306</v>
      </c>
      <c r="C489" s="17" t="s">
        <v>1227</v>
      </c>
      <c r="D489" s="17" t="s">
        <v>69</v>
      </c>
      <c r="E489" s="17" t="s">
        <v>36</v>
      </c>
      <c r="F489" s="18">
        <v>31</v>
      </c>
      <c r="G489" s="35" t="s">
        <v>1228</v>
      </c>
      <c r="H489" s="17" t="s">
        <v>111</v>
      </c>
      <c r="I489" s="17" t="s">
        <v>98</v>
      </c>
      <c r="J489" s="33">
        <v>0.08</v>
      </c>
      <c r="K489" s="17">
        <v>0.75</v>
      </c>
      <c r="L489" s="17" t="s">
        <v>33</v>
      </c>
      <c r="M489" s="18">
        <v>5</v>
      </c>
      <c r="N489" s="2" t="s">
        <v>5543</v>
      </c>
      <c r="O489" s="44">
        <v>8</v>
      </c>
      <c r="P489" s="44" t="s">
        <v>5127</v>
      </c>
      <c r="Q489" s="44">
        <f t="shared" si="23"/>
        <v>8.75</v>
      </c>
      <c r="R489" s="45" t="str">
        <f t="shared" si="24"/>
        <v>Medium</v>
      </c>
      <c r="S489" s="45" t="str">
        <f t="shared" si="25"/>
        <v>Low Performer</v>
      </c>
    </row>
    <row r="490" spans="1:19" ht="21.6" customHeight="1" x14ac:dyDescent="0.25">
      <c r="A490" s="17" t="s">
        <v>1229</v>
      </c>
      <c r="B490" s="17" t="s">
        <v>3307</v>
      </c>
      <c r="C490" s="17" t="s">
        <v>1230</v>
      </c>
      <c r="D490" s="17" t="s">
        <v>69</v>
      </c>
      <c r="E490" s="17" t="s">
        <v>36</v>
      </c>
      <c r="F490" s="18">
        <v>32</v>
      </c>
      <c r="G490" s="35" t="s">
        <v>1231</v>
      </c>
      <c r="H490" s="17" t="s">
        <v>66</v>
      </c>
      <c r="I490" s="17" t="s">
        <v>26</v>
      </c>
      <c r="J490" s="33">
        <v>0.37</v>
      </c>
      <c r="K490" s="17">
        <v>1.5</v>
      </c>
      <c r="L490" s="17" t="s">
        <v>33</v>
      </c>
      <c r="M490" s="18">
        <v>5</v>
      </c>
      <c r="N490" s="2" t="s">
        <v>5544</v>
      </c>
      <c r="O490" s="44">
        <v>4</v>
      </c>
      <c r="P490" s="44" t="s">
        <v>5127</v>
      </c>
      <c r="Q490" s="44">
        <f t="shared" si="23"/>
        <v>38.5</v>
      </c>
      <c r="R490" s="45" t="str">
        <f t="shared" si="24"/>
        <v>High</v>
      </c>
      <c r="S490" s="45" t="str">
        <f t="shared" si="25"/>
        <v>Low Performer</v>
      </c>
    </row>
    <row r="491" spans="1:19" ht="21.6" customHeight="1" x14ac:dyDescent="0.25">
      <c r="A491" s="17" t="s">
        <v>1232</v>
      </c>
      <c r="B491" s="17" t="s">
        <v>3308</v>
      </c>
      <c r="C491" s="17" t="s">
        <v>1233</v>
      </c>
      <c r="D491" s="17" t="s">
        <v>69</v>
      </c>
      <c r="E491" s="17" t="s">
        <v>56</v>
      </c>
      <c r="F491" s="18">
        <v>32</v>
      </c>
      <c r="G491" s="35" t="s">
        <v>930</v>
      </c>
      <c r="H491" s="17" t="s">
        <v>18</v>
      </c>
      <c r="I491" s="17" t="s">
        <v>19</v>
      </c>
      <c r="J491" s="33">
        <v>0.81</v>
      </c>
      <c r="K491" s="17">
        <v>2</v>
      </c>
      <c r="L491" s="17" t="s">
        <v>33</v>
      </c>
      <c r="M491" s="18">
        <v>5</v>
      </c>
      <c r="N491" s="2" t="s">
        <v>5479</v>
      </c>
      <c r="O491" s="44">
        <v>3</v>
      </c>
      <c r="P491" s="44" t="s">
        <v>5127</v>
      </c>
      <c r="Q491" s="44">
        <f t="shared" si="23"/>
        <v>83</v>
      </c>
      <c r="R491" s="45" t="str">
        <f t="shared" si="24"/>
        <v>High</v>
      </c>
      <c r="S491" s="45" t="str">
        <f t="shared" si="25"/>
        <v>Low Performer</v>
      </c>
    </row>
    <row r="492" spans="1:19" ht="21.6" customHeight="1" x14ac:dyDescent="0.25">
      <c r="A492" s="17" t="s">
        <v>1234</v>
      </c>
      <c r="B492" s="17" t="s">
        <v>3309</v>
      </c>
      <c r="C492" s="17" t="s">
        <v>1235</v>
      </c>
      <c r="D492" s="17" t="s">
        <v>69</v>
      </c>
      <c r="E492" s="17" t="s">
        <v>36</v>
      </c>
      <c r="F492" s="18">
        <v>32</v>
      </c>
      <c r="G492" s="35" t="s">
        <v>1236</v>
      </c>
      <c r="H492" s="17" t="s">
        <v>156</v>
      </c>
      <c r="I492" s="17" t="s">
        <v>98</v>
      </c>
      <c r="J492" s="33">
        <v>0.08</v>
      </c>
      <c r="K492" s="17">
        <v>2</v>
      </c>
      <c r="L492" s="17" t="s">
        <v>33</v>
      </c>
      <c r="M492" s="18">
        <v>5</v>
      </c>
      <c r="N492" s="2" t="s">
        <v>5545</v>
      </c>
      <c r="O492" s="44">
        <v>2</v>
      </c>
      <c r="P492" s="44" t="s">
        <v>5127</v>
      </c>
      <c r="Q492" s="44">
        <f t="shared" si="23"/>
        <v>10</v>
      </c>
      <c r="R492" s="45" t="str">
        <f t="shared" si="24"/>
        <v>Medium</v>
      </c>
      <c r="S492" s="45" t="str">
        <f t="shared" si="25"/>
        <v>Low Performer</v>
      </c>
    </row>
    <row r="493" spans="1:19" ht="21.6" customHeight="1" x14ac:dyDescent="0.25">
      <c r="A493" s="17" t="s">
        <v>1237</v>
      </c>
      <c r="B493" s="17" t="s">
        <v>3310</v>
      </c>
      <c r="C493" s="17" t="s">
        <v>1238</v>
      </c>
      <c r="D493" s="17" t="s">
        <v>69</v>
      </c>
      <c r="E493" s="17" t="s">
        <v>23</v>
      </c>
      <c r="F493" s="18">
        <v>23</v>
      </c>
      <c r="G493" s="35" t="s">
        <v>1239</v>
      </c>
      <c r="H493" s="17" t="s">
        <v>198</v>
      </c>
      <c r="I493" s="17" t="s">
        <v>19</v>
      </c>
      <c r="J493" s="33">
        <v>7.0000000000000007E-2</v>
      </c>
      <c r="K493" s="17">
        <v>2</v>
      </c>
      <c r="L493" s="17" t="s">
        <v>33</v>
      </c>
      <c r="M493" s="18">
        <v>2</v>
      </c>
      <c r="N493" s="2" t="s">
        <v>1239</v>
      </c>
      <c r="O493" s="44">
        <v>1</v>
      </c>
      <c r="P493" s="44" t="s">
        <v>5128</v>
      </c>
      <c r="Q493" s="44">
        <f t="shared" si="23"/>
        <v>9</v>
      </c>
      <c r="R493" s="45" t="str">
        <f t="shared" si="24"/>
        <v>Medium</v>
      </c>
      <c r="S493" s="45" t="str">
        <f t="shared" si="25"/>
        <v>Low Performer</v>
      </c>
    </row>
    <row r="494" spans="1:19" ht="21.6" customHeight="1" x14ac:dyDescent="0.25">
      <c r="A494" s="17" t="s">
        <v>1240</v>
      </c>
      <c r="B494" s="17" t="s">
        <v>3311</v>
      </c>
      <c r="C494" s="17" t="s">
        <v>1241</v>
      </c>
      <c r="D494" s="17" t="s">
        <v>16</v>
      </c>
      <c r="E494" s="17" t="s">
        <v>41</v>
      </c>
      <c r="F494" s="18">
        <v>32</v>
      </c>
      <c r="G494" s="35">
        <v>45572</v>
      </c>
      <c r="H494" s="17" t="s">
        <v>31</v>
      </c>
      <c r="I494" s="17" t="s">
        <v>32</v>
      </c>
      <c r="J494" s="33">
        <v>0.09</v>
      </c>
      <c r="K494" s="17">
        <v>2</v>
      </c>
      <c r="L494" s="17" t="s">
        <v>33</v>
      </c>
      <c r="M494" s="18">
        <v>5</v>
      </c>
      <c r="N494" s="2" t="s">
        <v>5546</v>
      </c>
      <c r="O494" s="44">
        <v>5</v>
      </c>
      <c r="P494" s="44" t="s">
        <v>5127</v>
      </c>
      <c r="Q494" s="44">
        <f t="shared" si="23"/>
        <v>11</v>
      </c>
      <c r="R494" s="45" t="str">
        <f t="shared" si="24"/>
        <v>Medium</v>
      </c>
      <c r="S494" s="45" t="str">
        <f t="shared" si="25"/>
        <v>Low Performer</v>
      </c>
    </row>
    <row r="495" spans="1:19" ht="21.6" customHeight="1" x14ac:dyDescent="0.25">
      <c r="A495" s="17" t="s">
        <v>1242</v>
      </c>
      <c r="B495" s="17" t="s">
        <v>3312</v>
      </c>
      <c r="C495" s="17" t="s">
        <v>1243</v>
      </c>
      <c r="D495" s="17" t="s">
        <v>69</v>
      </c>
      <c r="E495" s="17" t="s">
        <v>23</v>
      </c>
      <c r="F495" s="18">
        <v>32</v>
      </c>
      <c r="G495" s="35">
        <v>45839</v>
      </c>
      <c r="H495" s="17" t="s">
        <v>42</v>
      </c>
      <c r="I495" s="17" t="s">
        <v>32</v>
      </c>
      <c r="J495" s="33">
        <v>0.45</v>
      </c>
      <c r="K495" s="17">
        <v>1.5</v>
      </c>
      <c r="L495" s="17" t="s">
        <v>33</v>
      </c>
      <c r="M495" s="18">
        <v>5</v>
      </c>
      <c r="N495" s="2" t="s">
        <v>5547</v>
      </c>
      <c r="O495" s="44">
        <v>6</v>
      </c>
      <c r="P495" s="44" t="s">
        <v>5127</v>
      </c>
      <c r="Q495" s="44">
        <f t="shared" si="23"/>
        <v>46.5</v>
      </c>
      <c r="R495" s="45" t="str">
        <f t="shared" si="24"/>
        <v>High</v>
      </c>
      <c r="S495" s="45" t="str">
        <f t="shared" si="25"/>
        <v>Low Performer</v>
      </c>
    </row>
    <row r="496" spans="1:19" ht="21.6" customHeight="1" x14ac:dyDescent="0.25">
      <c r="A496" s="17" t="s">
        <v>1244</v>
      </c>
      <c r="B496" s="17" t="s">
        <v>3313</v>
      </c>
      <c r="C496" s="17" t="s">
        <v>1245</v>
      </c>
      <c r="D496" s="17" t="s">
        <v>16</v>
      </c>
      <c r="E496" s="17" t="s">
        <v>56</v>
      </c>
      <c r="F496" s="18">
        <v>32</v>
      </c>
      <c r="G496" s="35">
        <v>45751</v>
      </c>
      <c r="H496" s="17" t="s">
        <v>18</v>
      </c>
      <c r="I496" s="17" t="s">
        <v>19</v>
      </c>
      <c r="J496" s="33">
        <v>0.24</v>
      </c>
      <c r="K496" s="17">
        <v>0.75</v>
      </c>
      <c r="L496" s="17" t="s">
        <v>33</v>
      </c>
      <c r="M496" s="18">
        <v>5</v>
      </c>
      <c r="N496" s="2" t="s">
        <v>5548</v>
      </c>
      <c r="O496" s="44">
        <v>3</v>
      </c>
      <c r="P496" s="44" t="s">
        <v>5127</v>
      </c>
      <c r="Q496" s="44">
        <f t="shared" si="23"/>
        <v>24.75</v>
      </c>
      <c r="R496" s="45" t="str">
        <f t="shared" si="24"/>
        <v>High</v>
      </c>
      <c r="S496" s="45" t="str">
        <f t="shared" si="25"/>
        <v>Low Performer</v>
      </c>
    </row>
    <row r="497" spans="1:19" ht="21.6" customHeight="1" x14ac:dyDescent="0.25">
      <c r="A497" s="17" t="s">
        <v>1246</v>
      </c>
      <c r="B497" s="17" t="s">
        <v>3314</v>
      </c>
      <c r="C497" s="17" t="s">
        <v>1247</v>
      </c>
      <c r="D497" s="17" t="s">
        <v>16</v>
      </c>
      <c r="E497" s="17" t="s">
        <v>41</v>
      </c>
      <c r="F497" s="18">
        <v>32</v>
      </c>
      <c r="G497" s="35">
        <v>45208</v>
      </c>
      <c r="H497" s="17" t="s">
        <v>198</v>
      </c>
      <c r="I497" s="17" t="s">
        <v>19</v>
      </c>
      <c r="J497" s="33">
        <v>0.17</v>
      </c>
      <c r="K497" s="17">
        <v>2</v>
      </c>
      <c r="L497" s="17" t="s">
        <v>27</v>
      </c>
      <c r="M497" s="18">
        <v>5</v>
      </c>
      <c r="N497" s="2" t="s">
        <v>5549</v>
      </c>
      <c r="O497" s="44">
        <v>6</v>
      </c>
      <c r="P497" s="44" t="s">
        <v>5127</v>
      </c>
      <c r="Q497" s="44">
        <f t="shared" si="23"/>
        <v>19</v>
      </c>
      <c r="R497" s="45" t="str">
        <f t="shared" si="24"/>
        <v>High</v>
      </c>
      <c r="S497" s="45" t="str">
        <f t="shared" si="25"/>
        <v>High Performer</v>
      </c>
    </row>
    <row r="498" spans="1:19" ht="21.6" customHeight="1" x14ac:dyDescent="0.25">
      <c r="A498" s="17" t="s">
        <v>1248</v>
      </c>
      <c r="B498" s="17" t="s">
        <v>3315</v>
      </c>
      <c r="C498" s="17" t="s">
        <v>1249</v>
      </c>
      <c r="D498" s="17" t="s">
        <v>16</v>
      </c>
      <c r="E498" s="17" t="s">
        <v>56</v>
      </c>
      <c r="F498" s="18">
        <v>32</v>
      </c>
      <c r="G498" s="35">
        <v>45781</v>
      </c>
      <c r="H498" s="17" t="s">
        <v>156</v>
      </c>
      <c r="I498" s="17" t="s">
        <v>98</v>
      </c>
      <c r="J498" s="33">
        <v>0.16</v>
      </c>
      <c r="K498" s="17">
        <v>1</v>
      </c>
      <c r="L498" s="17" t="s">
        <v>27</v>
      </c>
      <c r="M498" s="18">
        <v>2</v>
      </c>
      <c r="N498" s="2" t="s">
        <v>5550</v>
      </c>
      <c r="O498" s="44">
        <v>3</v>
      </c>
      <c r="P498" s="44" t="s">
        <v>5127</v>
      </c>
      <c r="Q498" s="44">
        <f t="shared" si="23"/>
        <v>17</v>
      </c>
      <c r="R498" s="45" t="str">
        <f t="shared" si="24"/>
        <v>High</v>
      </c>
      <c r="S498" s="45" t="str">
        <f t="shared" si="25"/>
        <v>Low Performer</v>
      </c>
    </row>
    <row r="499" spans="1:19" ht="21.6" customHeight="1" x14ac:dyDescent="0.25">
      <c r="A499" s="17" t="s">
        <v>1250</v>
      </c>
      <c r="B499" s="17" t="s">
        <v>3316</v>
      </c>
      <c r="C499" s="17" t="s">
        <v>1251</v>
      </c>
      <c r="D499" s="17" t="s">
        <v>16</v>
      </c>
      <c r="E499" s="17" t="s">
        <v>36</v>
      </c>
      <c r="F499" s="18">
        <v>39</v>
      </c>
      <c r="G499" s="35" t="s">
        <v>627</v>
      </c>
      <c r="H499" s="17" t="s">
        <v>156</v>
      </c>
      <c r="I499" s="17" t="s">
        <v>98</v>
      </c>
      <c r="J499" s="33">
        <v>7.0000000000000007E-2</v>
      </c>
      <c r="K499" s="17">
        <v>1</v>
      </c>
      <c r="L499" s="17" t="s">
        <v>27</v>
      </c>
      <c r="M499" s="18">
        <v>4</v>
      </c>
      <c r="N499" s="2" t="s">
        <v>627</v>
      </c>
      <c r="O499" s="44">
        <v>1</v>
      </c>
      <c r="P499" s="44" t="s">
        <v>5127</v>
      </c>
      <c r="Q499" s="44">
        <f t="shared" si="23"/>
        <v>8</v>
      </c>
      <c r="R499" s="45" t="str">
        <f t="shared" si="24"/>
        <v>Medium</v>
      </c>
      <c r="S499" s="45" t="str">
        <f t="shared" si="25"/>
        <v>High Performer</v>
      </c>
    </row>
    <row r="500" spans="1:19" ht="21.6" customHeight="1" x14ac:dyDescent="0.25">
      <c r="A500" s="17" t="s">
        <v>1252</v>
      </c>
      <c r="B500" s="17" t="s">
        <v>3317</v>
      </c>
      <c r="C500" s="17" t="s">
        <v>1253</v>
      </c>
      <c r="D500" s="17" t="s">
        <v>69</v>
      </c>
      <c r="E500" s="17" t="s">
        <v>23</v>
      </c>
      <c r="F500" s="18">
        <v>29</v>
      </c>
      <c r="G500" s="35">
        <v>45447</v>
      </c>
      <c r="H500" s="17" t="s">
        <v>66</v>
      </c>
      <c r="I500" s="17" t="s">
        <v>26</v>
      </c>
      <c r="J500" s="33">
        <v>0.03</v>
      </c>
      <c r="K500" s="17">
        <v>1.5</v>
      </c>
      <c r="L500" s="17" t="s">
        <v>33</v>
      </c>
      <c r="M500" s="18">
        <v>1</v>
      </c>
      <c r="N500" s="2" t="s">
        <v>5551</v>
      </c>
      <c r="O500" s="44">
        <v>4</v>
      </c>
      <c r="P500" s="44" t="s">
        <v>5128</v>
      </c>
      <c r="Q500" s="44">
        <f t="shared" si="23"/>
        <v>4.5</v>
      </c>
      <c r="R500" s="45" t="str">
        <f t="shared" si="24"/>
        <v>Low</v>
      </c>
      <c r="S500" s="45" t="str">
        <f t="shared" si="25"/>
        <v>Low Performer</v>
      </c>
    </row>
    <row r="501" spans="1:19" ht="21.6" customHeight="1" x14ac:dyDescent="0.25">
      <c r="A501" s="17" t="s">
        <v>1254</v>
      </c>
      <c r="B501" s="17" t="s">
        <v>3318</v>
      </c>
      <c r="C501" s="17" t="s">
        <v>1255</v>
      </c>
      <c r="D501" s="17" t="s">
        <v>69</v>
      </c>
      <c r="E501" s="17" t="s">
        <v>41</v>
      </c>
      <c r="F501" s="18">
        <v>32</v>
      </c>
      <c r="G501" s="35">
        <v>44659</v>
      </c>
      <c r="H501" s="17" t="s">
        <v>66</v>
      </c>
      <c r="I501" s="17" t="s">
        <v>26</v>
      </c>
      <c r="J501" s="33">
        <v>0.97</v>
      </c>
      <c r="K501" s="17">
        <v>1.5</v>
      </c>
      <c r="L501" s="17" t="s">
        <v>33</v>
      </c>
      <c r="M501" s="18">
        <v>1</v>
      </c>
      <c r="N501" s="2" t="s">
        <v>5552</v>
      </c>
      <c r="O501" s="44">
        <v>2</v>
      </c>
      <c r="P501" s="44" t="s">
        <v>5127</v>
      </c>
      <c r="Q501" s="44">
        <f t="shared" si="23"/>
        <v>98.5</v>
      </c>
      <c r="R501" s="45" t="str">
        <f t="shared" si="24"/>
        <v>High</v>
      </c>
      <c r="S501" s="45" t="str">
        <f t="shared" si="25"/>
        <v>Low Performer</v>
      </c>
    </row>
    <row r="502" spans="1:19" ht="21.6" customHeight="1" x14ac:dyDescent="0.25">
      <c r="A502" s="17" t="s">
        <v>1256</v>
      </c>
      <c r="B502" s="17" t="s">
        <v>3319</v>
      </c>
      <c r="C502" s="17" t="s">
        <v>1257</v>
      </c>
      <c r="D502" s="17" t="s">
        <v>16</v>
      </c>
      <c r="E502" s="17" t="s">
        <v>56</v>
      </c>
      <c r="F502" s="18">
        <v>31</v>
      </c>
      <c r="G502" s="35">
        <v>44992</v>
      </c>
      <c r="H502" s="17" t="s">
        <v>18</v>
      </c>
      <c r="I502" s="17" t="s">
        <v>19</v>
      </c>
      <c r="J502" s="33">
        <v>0.23</v>
      </c>
      <c r="K502" s="17">
        <v>2</v>
      </c>
      <c r="L502" s="17" t="s">
        <v>33</v>
      </c>
      <c r="M502" s="18">
        <v>4</v>
      </c>
      <c r="N502" s="2" t="s">
        <v>5553</v>
      </c>
      <c r="O502" s="44">
        <v>8</v>
      </c>
      <c r="P502" s="44" t="s">
        <v>5127</v>
      </c>
      <c r="Q502" s="44">
        <f t="shared" si="23"/>
        <v>25</v>
      </c>
      <c r="R502" s="45" t="str">
        <f t="shared" si="24"/>
        <v>High</v>
      </c>
      <c r="S502" s="45" t="str">
        <f t="shared" si="25"/>
        <v>Low Performer</v>
      </c>
    </row>
    <row r="503" spans="1:19" ht="21.6" customHeight="1" x14ac:dyDescent="0.25">
      <c r="A503" s="17" t="s">
        <v>1258</v>
      </c>
      <c r="B503" s="17" t="s">
        <v>3320</v>
      </c>
      <c r="C503" s="17" t="s">
        <v>1259</v>
      </c>
      <c r="D503" s="17" t="s">
        <v>69</v>
      </c>
      <c r="E503" s="17" t="s">
        <v>56</v>
      </c>
      <c r="F503" s="18">
        <v>32</v>
      </c>
      <c r="G503" s="35" t="s">
        <v>539</v>
      </c>
      <c r="H503" s="17" t="s">
        <v>198</v>
      </c>
      <c r="I503" s="17" t="s">
        <v>19</v>
      </c>
      <c r="J503" s="33">
        <v>0.17</v>
      </c>
      <c r="K503" s="17">
        <v>2</v>
      </c>
      <c r="L503" s="17" t="s">
        <v>27</v>
      </c>
      <c r="M503" s="18">
        <v>4</v>
      </c>
      <c r="N503" s="2" t="s">
        <v>5304</v>
      </c>
      <c r="O503" s="44">
        <v>2</v>
      </c>
      <c r="P503" s="44" t="s">
        <v>5127</v>
      </c>
      <c r="Q503" s="44">
        <f t="shared" si="23"/>
        <v>19</v>
      </c>
      <c r="R503" s="45" t="str">
        <f t="shared" si="24"/>
        <v>High</v>
      </c>
      <c r="S503" s="45" t="str">
        <f t="shared" si="25"/>
        <v>High Performer</v>
      </c>
    </row>
    <row r="504" spans="1:19" ht="21.6" customHeight="1" x14ac:dyDescent="0.25">
      <c r="A504" s="17" t="s">
        <v>1260</v>
      </c>
      <c r="B504" s="17" t="s">
        <v>3321</v>
      </c>
      <c r="C504" s="17" t="s">
        <v>1261</v>
      </c>
      <c r="D504" s="17" t="s">
        <v>69</v>
      </c>
      <c r="E504" s="17" t="s">
        <v>64</v>
      </c>
      <c r="F504" s="18">
        <v>45</v>
      </c>
      <c r="G504" s="35" t="s">
        <v>1262</v>
      </c>
      <c r="H504" s="17" t="s">
        <v>79</v>
      </c>
      <c r="I504" s="17" t="s">
        <v>47</v>
      </c>
      <c r="J504" s="33">
        <v>0.56000000000000005</v>
      </c>
      <c r="K504" s="17">
        <v>1</v>
      </c>
      <c r="L504" s="17" t="s">
        <v>33</v>
      </c>
      <c r="M504" s="18">
        <v>2</v>
      </c>
      <c r="N504" s="2" t="s">
        <v>5554</v>
      </c>
      <c r="O504" s="44">
        <v>5</v>
      </c>
      <c r="P504" s="44" t="s">
        <v>5126</v>
      </c>
      <c r="Q504" s="44">
        <f t="shared" si="23"/>
        <v>57.000000000000007</v>
      </c>
      <c r="R504" s="45" t="str">
        <f t="shared" si="24"/>
        <v>High</v>
      </c>
      <c r="S504" s="45" t="str">
        <f t="shared" si="25"/>
        <v>Low Performer</v>
      </c>
    </row>
    <row r="505" spans="1:19" ht="21.6" customHeight="1" x14ac:dyDescent="0.25">
      <c r="A505" s="17" t="s">
        <v>1263</v>
      </c>
      <c r="B505" s="17" t="s">
        <v>3322</v>
      </c>
      <c r="C505" s="17" t="s">
        <v>1264</v>
      </c>
      <c r="D505" s="17" t="s">
        <v>16</v>
      </c>
      <c r="E505" s="17" t="s">
        <v>56</v>
      </c>
      <c r="F505" s="18">
        <v>32</v>
      </c>
      <c r="G505" s="35">
        <v>45779</v>
      </c>
      <c r="H505" s="17" t="s">
        <v>31</v>
      </c>
      <c r="I505" s="17" t="s">
        <v>32</v>
      </c>
      <c r="J505" s="33">
        <v>0.13</v>
      </c>
      <c r="K505" s="17">
        <v>1</v>
      </c>
      <c r="L505" s="17" t="s">
        <v>27</v>
      </c>
      <c r="M505" s="18">
        <v>4</v>
      </c>
      <c r="N505" s="37">
        <v>45779</v>
      </c>
      <c r="O505" s="44">
        <v>1</v>
      </c>
      <c r="P505" s="44" t="s">
        <v>5127</v>
      </c>
      <c r="Q505" s="44">
        <f t="shared" si="23"/>
        <v>14</v>
      </c>
      <c r="R505" s="45" t="str">
        <f t="shared" si="24"/>
        <v>Medium</v>
      </c>
      <c r="S505" s="45" t="str">
        <f t="shared" si="25"/>
        <v>High Performer</v>
      </c>
    </row>
    <row r="506" spans="1:19" ht="21.6" customHeight="1" x14ac:dyDescent="0.25">
      <c r="A506" s="17" t="s">
        <v>1265</v>
      </c>
      <c r="B506" s="17" t="s">
        <v>3323</v>
      </c>
      <c r="C506" s="17" t="s">
        <v>1266</v>
      </c>
      <c r="D506" s="17" t="s">
        <v>69</v>
      </c>
      <c r="E506" s="17" t="s">
        <v>56</v>
      </c>
      <c r="F506" s="18">
        <v>32</v>
      </c>
      <c r="G506" s="35" t="s">
        <v>1267</v>
      </c>
      <c r="H506" s="17" t="s">
        <v>37</v>
      </c>
      <c r="I506" s="17" t="s">
        <v>19</v>
      </c>
      <c r="J506" s="33">
        <v>0.25</v>
      </c>
      <c r="K506" s="17">
        <v>1.5</v>
      </c>
      <c r="L506" s="17" t="s">
        <v>27</v>
      </c>
      <c r="M506" s="18">
        <v>3</v>
      </c>
      <c r="N506" s="2" t="s">
        <v>5555</v>
      </c>
      <c r="O506" s="44">
        <v>3</v>
      </c>
      <c r="P506" s="44" t="s">
        <v>5127</v>
      </c>
      <c r="Q506" s="44">
        <f t="shared" si="23"/>
        <v>26.5</v>
      </c>
      <c r="R506" s="45" t="str">
        <f t="shared" si="24"/>
        <v>High</v>
      </c>
      <c r="S506" s="45" t="str">
        <f t="shared" si="25"/>
        <v>Low Performer</v>
      </c>
    </row>
    <row r="507" spans="1:19" ht="21.6" customHeight="1" x14ac:dyDescent="0.25">
      <c r="A507" s="17" t="s">
        <v>1268</v>
      </c>
      <c r="B507" s="17" t="s">
        <v>3324</v>
      </c>
      <c r="C507" s="17" t="s">
        <v>1269</v>
      </c>
      <c r="D507" s="17" t="s">
        <v>16</v>
      </c>
      <c r="E507" s="17" t="s">
        <v>23</v>
      </c>
      <c r="F507" s="18">
        <v>26</v>
      </c>
      <c r="G507" s="35" t="s">
        <v>1270</v>
      </c>
      <c r="H507" s="17" t="s">
        <v>25</v>
      </c>
      <c r="I507" s="17" t="s">
        <v>26</v>
      </c>
      <c r="J507" s="33">
        <v>0.45</v>
      </c>
      <c r="K507" s="17">
        <v>1</v>
      </c>
      <c r="L507" s="17" t="s">
        <v>27</v>
      </c>
      <c r="M507" s="18">
        <v>4</v>
      </c>
      <c r="N507" s="2" t="s">
        <v>5556</v>
      </c>
      <c r="O507" s="44">
        <v>5</v>
      </c>
      <c r="P507" s="44" t="s">
        <v>5128</v>
      </c>
      <c r="Q507" s="44">
        <f t="shared" si="23"/>
        <v>46</v>
      </c>
      <c r="R507" s="45" t="str">
        <f t="shared" si="24"/>
        <v>High</v>
      </c>
      <c r="S507" s="45" t="str">
        <f t="shared" si="25"/>
        <v>High Performer</v>
      </c>
    </row>
    <row r="508" spans="1:19" ht="21.6" customHeight="1" x14ac:dyDescent="0.25">
      <c r="A508" s="17" t="s">
        <v>1271</v>
      </c>
      <c r="B508" s="17" t="s">
        <v>3325</v>
      </c>
      <c r="C508" s="17" t="s">
        <v>1272</v>
      </c>
      <c r="D508" s="17" t="s">
        <v>16</v>
      </c>
      <c r="E508" s="17" t="s">
        <v>41</v>
      </c>
      <c r="F508" s="18">
        <v>39</v>
      </c>
      <c r="G508" s="35" t="s">
        <v>1273</v>
      </c>
      <c r="H508" s="17" t="s">
        <v>198</v>
      </c>
      <c r="I508" s="17" t="s">
        <v>19</v>
      </c>
      <c r="J508" s="33">
        <v>0.17</v>
      </c>
      <c r="K508" s="17">
        <v>2</v>
      </c>
      <c r="L508" s="17" t="s">
        <v>33</v>
      </c>
      <c r="M508" s="18">
        <v>1</v>
      </c>
      <c r="N508" s="2" t="s">
        <v>5557</v>
      </c>
      <c r="O508" s="44">
        <v>8</v>
      </c>
      <c r="P508" s="44" t="s">
        <v>5127</v>
      </c>
      <c r="Q508" s="44">
        <f t="shared" si="23"/>
        <v>19</v>
      </c>
      <c r="R508" s="45" t="str">
        <f t="shared" si="24"/>
        <v>High</v>
      </c>
      <c r="S508" s="45" t="str">
        <f t="shared" si="25"/>
        <v>Low Performer</v>
      </c>
    </row>
    <row r="509" spans="1:19" ht="21.6" customHeight="1" x14ac:dyDescent="0.25">
      <c r="A509" s="17" t="s">
        <v>1274</v>
      </c>
      <c r="B509" s="17" t="s">
        <v>3326</v>
      </c>
      <c r="C509" s="17" t="s">
        <v>1275</v>
      </c>
      <c r="D509" s="17" t="s">
        <v>16</v>
      </c>
      <c r="E509" s="17" t="s">
        <v>41</v>
      </c>
      <c r="F509" s="18">
        <v>32</v>
      </c>
      <c r="G509" s="35" t="s">
        <v>1276</v>
      </c>
      <c r="H509" s="17" t="s">
        <v>25</v>
      </c>
      <c r="I509" s="17" t="s">
        <v>26</v>
      </c>
      <c r="J509" s="33">
        <v>0.79</v>
      </c>
      <c r="K509" s="17">
        <v>1.5</v>
      </c>
      <c r="L509" s="17" t="s">
        <v>33</v>
      </c>
      <c r="M509" s="18">
        <v>1</v>
      </c>
      <c r="N509" s="2" t="s">
        <v>5558</v>
      </c>
      <c r="O509" s="44">
        <v>6</v>
      </c>
      <c r="P509" s="44" t="s">
        <v>5127</v>
      </c>
      <c r="Q509" s="44">
        <f t="shared" si="23"/>
        <v>80.5</v>
      </c>
      <c r="R509" s="45" t="str">
        <f t="shared" si="24"/>
        <v>High</v>
      </c>
      <c r="S509" s="45" t="str">
        <f t="shared" si="25"/>
        <v>Low Performer</v>
      </c>
    </row>
    <row r="510" spans="1:19" ht="21.6" customHeight="1" x14ac:dyDescent="0.25">
      <c r="A510" s="17" t="s">
        <v>1277</v>
      </c>
      <c r="B510" s="17" t="s">
        <v>3327</v>
      </c>
      <c r="C510" s="17" t="s">
        <v>1278</v>
      </c>
      <c r="D510" s="17" t="s">
        <v>16</v>
      </c>
      <c r="E510" s="17" t="s">
        <v>56</v>
      </c>
      <c r="F510" s="18">
        <v>32</v>
      </c>
      <c r="G510" s="35" t="s">
        <v>727</v>
      </c>
      <c r="H510" s="17" t="s">
        <v>53</v>
      </c>
      <c r="I510" s="17" t="s">
        <v>26</v>
      </c>
      <c r="J510" s="33">
        <v>0.97</v>
      </c>
      <c r="K510" s="17">
        <v>0.75</v>
      </c>
      <c r="L510" s="17" t="s">
        <v>33</v>
      </c>
      <c r="M510" s="18">
        <v>1</v>
      </c>
      <c r="N510" s="2" t="s">
        <v>5559</v>
      </c>
      <c r="O510" s="44">
        <v>6</v>
      </c>
      <c r="P510" s="44" t="s">
        <v>5127</v>
      </c>
      <c r="Q510" s="44">
        <f t="shared" si="23"/>
        <v>97.75</v>
      </c>
      <c r="R510" s="45" t="str">
        <f t="shared" si="24"/>
        <v>High</v>
      </c>
      <c r="S510" s="45" t="str">
        <f t="shared" si="25"/>
        <v>Low Performer</v>
      </c>
    </row>
    <row r="511" spans="1:19" ht="21.6" customHeight="1" x14ac:dyDescent="0.25">
      <c r="A511" s="17" t="s">
        <v>1279</v>
      </c>
      <c r="B511" s="17" t="s">
        <v>3328</v>
      </c>
      <c r="C511" s="17" t="s">
        <v>1280</v>
      </c>
      <c r="D511" s="17" t="s">
        <v>69</v>
      </c>
      <c r="E511" s="17" t="s">
        <v>41</v>
      </c>
      <c r="F511" s="18">
        <v>32</v>
      </c>
      <c r="G511" s="35" t="s">
        <v>1281</v>
      </c>
      <c r="H511" s="17" t="s">
        <v>104</v>
      </c>
      <c r="I511" s="17" t="s">
        <v>47</v>
      </c>
      <c r="J511" s="33">
        <v>0.99</v>
      </c>
      <c r="K511" s="17">
        <v>1.5</v>
      </c>
      <c r="L511" s="17" t="s">
        <v>27</v>
      </c>
      <c r="M511" s="18">
        <v>3</v>
      </c>
      <c r="N511" s="2" t="s">
        <v>1281</v>
      </c>
      <c r="O511" s="44">
        <v>1</v>
      </c>
      <c r="P511" s="44" t="s">
        <v>5127</v>
      </c>
      <c r="Q511" s="44">
        <f t="shared" si="23"/>
        <v>100.5</v>
      </c>
      <c r="R511" s="45" t="str">
        <f t="shared" si="24"/>
        <v>High</v>
      </c>
      <c r="S511" s="45" t="str">
        <f t="shared" si="25"/>
        <v>Low Performer</v>
      </c>
    </row>
    <row r="512" spans="1:19" ht="21.6" customHeight="1" x14ac:dyDescent="0.25">
      <c r="A512" s="17" t="s">
        <v>1282</v>
      </c>
      <c r="B512" s="17" t="s">
        <v>3329</v>
      </c>
      <c r="C512" s="17" t="s">
        <v>1283</v>
      </c>
      <c r="D512" s="17" t="s">
        <v>69</v>
      </c>
      <c r="E512" s="17" t="s">
        <v>23</v>
      </c>
      <c r="F512" s="18">
        <v>32</v>
      </c>
      <c r="G512" s="35" t="s">
        <v>1284</v>
      </c>
      <c r="H512" s="17" t="s">
        <v>25</v>
      </c>
      <c r="I512" s="17" t="s">
        <v>26</v>
      </c>
      <c r="J512" s="33">
        <v>0.69</v>
      </c>
      <c r="K512" s="17">
        <v>1</v>
      </c>
      <c r="L512" s="17" t="s">
        <v>27</v>
      </c>
      <c r="M512" s="18">
        <v>5</v>
      </c>
      <c r="N512" s="2" t="s">
        <v>5560</v>
      </c>
      <c r="O512" s="44">
        <v>8</v>
      </c>
      <c r="P512" s="44" t="s">
        <v>5127</v>
      </c>
      <c r="Q512" s="44">
        <f t="shared" si="23"/>
        <v>70</v>
      </c>
      <c r="R512" s="45" t="str">
        <f t="shared" si="24"/>
        <v>High</v>
      </c>
      <c r="S512" s="45" t="str">
        <f t="shared" si="25"/>
        <v>High Performer</v>
      </c>
    </row>
    <row r="513" spans="1:19" ht="21.6" customHeight="1" x14ac:dyDescent="0.25">
      <c r="A513" s="17" t="s">
        <v>1285</v>
      </c>
      <c r="B513" s="17" t="s">
        <v>3330</v>
      </c>
      <c r="C513" s="17" t="s">
        <v>1286</v>
      </c>
      <c r="D513" s="17" t="s">
        <v>16</v>
      </c>
      <c r="E513" s="17" t="s">
        <v>23</v>
      </c>
      <c r="F513" s="18">
        <v>32</v>
      </c>
      <c r="G513" s="35" t="s">
        <v>1061</v>
      </c>
      <c r="H513" s="17" t="s">
        <v>79</v>
      </c>
      <c r="I513" s="17" t="s">
        <v>47</v>
      </c>
      <c r="J513" s="33">
        <v>0.03</v>
      </c>
      <c r="K513" s="17">
        <v>2</v>
      </c>
      <c r="L513" s="17" t="s">
        <v>27</v>
      </c>
      <c r="M513" s="18">
        <v>5</v>
      </c>
      <c r="N513" s="2" t="s">
        <v>5561</v>
      </c>
      <c r="O513" s="44">
        <v>6</v>
      </c>
      <c r="P513" s="44" t="s">
        <v>5127</v>
      </c>
      <c r="Q513" s="44">
        <f t="shared" si="23"/>
        <v>5</v>
      </c>
      <c r="R513" s="45" t="str">
        <f t="shared" si="24"/>
        <v>Low</v>
      </c>
      <c r="S513" s="45" t="str">
        <f t="shared" si="25"/>
        <v>High Performer</v>
      </c>
    </row>
    <row r="514" spans="1:19" ht="21.6" customHeight="1" x14ac:dyDescent="0.25">
      <c r="A514" s="17" t="s">
        <v>1287</v>
      </c>
      <c r="B514" s="17" t="s">
        <v>3331</v>
      </c>
      <c r="C514" s="17" t="s">
        <v>1288</v>
      </c>
      <c r="D514" s="17" t="s">
        <v>16</v>
      </c>
      <c r="E514" s="17" t="s">
        <v>56</v>
      </c>
      <c r="F514" s="18">
        <v>32</v>
      </c>
      <c r="G514" s="35">
        <v>45421</v>
      </c>
      <c r="H514" s="17" t="s">
        <v>46</v>
      </c>
      <c r="I514" s="17" t="s">
        <v>47</v>
      </c>
      <c r="J514" s="33">
        <v>0.84</v>
      </c>
      <c r="K514" s="17">
        <v>2</v>
      </c>
      <c r="L514" s="17" t="s">
        <v>33</v>
      </c>
      <c r="M514" s="18">
        <v>2</v>
      </c>
      <c r="N514" s="2" t="s">
        <v>5562</v>
      </c>
      <c r="O514" s="44">
        <v>6</v>
      </c>
      <c r="P514" s="44" t="s">
        <v>5127</v>
      </c>
      <c r="Q514" s="44">
        <f t="shared" si="23"/>
        <v>86</v>
      </c>
      <c r="R514" s="45" t="str">
        <f t="shared" si="24"/>
        <v>High</v>
      </c>
      <c r="S514" s="45" t="str">
        <f t="shared" si="25"/>
        <v>Low Performer</v>
      </c>
    </row>
    <row r="515" spans="1:19" ht="21.6" customHeight="1" x14ac:dyDescent="0.25">
      <c r="A515" s="17" t="s">
        <v>1289</v>
      </c>
      <c r="B515" s="17" t="s">
        <v>3332</v>
      </c>
      <c r="C515" s="17" t="s">
        <v>1290</v>
      </c>
      <c r="D515" s="17" t="s">
        <v>69</v>
      </c>
      <c r="E515" s="17" t="s">
        <v>41</v>
      </c>
      <c r="F515" s="18">
        <v>36</v>
      </c>
      <c r="G515" s="35" t="s">
        <v>1291</v>
      </c>
      <c r="H515" s="17" t="s">
        <v>37</v>
      </c>
      <c r="I515" s="17" t="s">
        <v>19</v>
      </c>
      <c r="J515" s="33">
        <v>0.54</v>
      </c>
      <c r="K515" s="17">
        <v>1.5</v>
      </c>
      <c r="L515" s="17" t="s">
        <v>33</v>
      </c>
      <c r="M515" s="18">
        <v>5</v>
      </c>
      <c r="N515" s="2" t="s">
        <v>5563</v>
      </c>
      <c r="O515" s="44">
        <v>6</v>
      </c>
      <c r="P515" s="44" t="s">
        <v>5127</v>
      </c>
      <c r="Q515" s="44">
        <f t="shared" ref="Q515:Q578" si="28">SUM((J515*100)+K515)</f>
        <v>55.5</v>
      </c>
      <c r="R515" s="45" t="str">
        <f t="shared" ref="R515:R578" si="29">IF(Q515&lt;=5,"Low",IF(Q515&lt;=15,"Medium",IF(Q515&gt;15,"High")))</f>
        <v>High</v>
      </c>
      <c r="S515" s="45" t="str">
        <f t="shared" ref="S515:S578" si="30">IF(AND(L515="Yes",M515&gt;=4),"High Performer","Low Performer" )</f>
        <v>Low Performer</v>
      </c>
    </row>
    <row r="516" spans="1:19" ht="21.6" customHeight="1" x14ac:dyDescent="0.25">
      <c r="A516" s="17" t="s">
        <v>1292</v>
      </c>
      <c r="B516" s="17" t="s">
        <v>3333</v>
      </c>
      <c r="C516" s="17" t="s">
        <v>1293</v>
      </c>
      <c r="D516" s="17" t="s">
        <v>16</v>
      </c>
      <c r="E516" s="17" t="s">
        <v>23</v>
      </c>
      <c r="F516" s="18">
        <v>32</v>
      </c>
      <c r="G516" s="35" t="s">
        <v>1294</v>
      </c>
      <c r="H516" s="17" t="s">
        <v>53</v>
      </c>
      <c r="I516" s="17" t="s">
        <v>26</v>
      </c>
      <c r="J516" s="33">
        <v>0.62</v>
      </c>
      <c r="K516" s="17">
        <v>0.75</v>
      </c>
      <c r="L516" s="17" t="s">
        <v>27</v>
      </c>
      <c r="M516" s="18">
        <v>1</v>
      </c>
      <c r="N516" s="2" t="s">
        <v>5564</v>
      </c>
      <c r="O516" s="44">
        <v>6</v>
      </c>
      <c r="P516" s="44" t="s">
        <v>5127</v>
      </c>
      <c r="Q516" s="44">
        <f t="shared" si="28"/>
        <v>62.75</v>
      </c>
      <c r="R516" s="45" t="str">
        <f t="shared" si="29"/>
        <v>High</v>
      </c>
      <c r="S516" s="45" t="str">
        <f t="shared" si="30"/>
        <v>Low Performer</v>
      </c>
    </row>
    <row r="517" spans="1:19" ht="21.6" customHeight="1" x14ac:dyDescent="0.25">
      <c r="A517" s="17" t="s">
        <v>1295</v>
      </c>
      <c r="B517" s="17" t="s">
        <v>3334</v>
      </c>
      <c r="C517" s="17" t="s">
        <v>1296</v>
      </c>
      <c r="D517" s="17" t="s">
        <v>69</v>
      </c>
      <c r="E517" s="17" t="s">
        <v>36</v>
      </c>
      <c r="F517" s="18">
        <v>32</v>
      </c>
      <c r="G517" s="35" t="s">
        <v>696</v>
      </c>
      <c r="H517" s="17" t="s">
        <v>42</v>
      </c>
      <c r="I517" s="17" t="s">
        <v>32</v>
      </c>
      <c r="J517" s="33">
        <v>0.01</v>
      </c>
      <c r="K517" s="17">
        <v>1.5</v>
      </c>
      <c r="L517" s="17" t="s">
        <v>33</v>
      </c>
      <c r="M517" s="18">
        <v>1</v>
      </c>
      <c r="N517" s="2" t="s">
        <v>5565</v>
      </c>
      <c r="O517" s="44">
        <v>7</v>
      </c>
      <c r="P517" s="44" t="s">
        <v>5127</v>
      </c>
      <c r="Q517" s="44">
        <f t="shared" si="28"/>
        <v>2.5</v>
      </c>
      <c r="R517" s="45" t="str">
        <f t="shared" si="29"/>
        <v>Low</v>
      </c>
      <c r="S517" s="45" t="str">
        <f t="shared" si="30"/>
        <v>Low Performer</v>
      </c>
    </row>
    <row r="518" spans="1:19" ht="21.6" customHeight="1" x14ac:dyDescent="0.25">
      <c r="A518" s="17" t="s">
        <v>1297</v>
      </c>
      <c r="B518" s="17" t="s">
        <v>3335</v>
      </c>
      <c r="C518" s="17" t="s">
        <v>1298</v>
      </c>
      <c r="D518" s="17" t="s">
        <v>16</v>
      </c>
      <c r="E518" s="17" t="s">
        <v>56</v>
      </c>
      <c r="F518" s="18">
        <v>32</v>
      </c>
      <c r="G518" s="35" t="s">
        <v>1299</v>
      </c>
      <c r="H518" s="17" t="s">
        <v>97</v>
      </c>
      <c r="I518" s="17" t="s">
        <v>98</v>
      </c>
      <c r="J518" s="33">
        <v>0.12</v>
      </c>
      <c r="K518" s="17">
        <v>1</v>
      </c>
      <c r="L518" s="17" t="s">
        <v>33</v>
      </c>
      <c r="M518" s="18">
        <v>5</v>
      </c>
      <c r="N518" s="2" t="s">
        <v>5566</v>
      </c>
      <c r="O518" s="44">
        <v>2</v>
      </c>
      <c r="P518" s="44" t="s">
        <v>5127</v>
      </c>
      <c r="Q518" s="44">
        <f t="shared" si="28"/>
        <v>13</v>
      </c>
      <c r="R518" s="45" t="str">
        <f t="shared" si="29"/>
        <v>Medium</v>
      </c>
      <c r="S518" s="45" t="str">
        <f t="shared" si="30"/>
        <v>Low Performer</v>
      </c>
    </row>
    <row r="519" spans="1:19" ht="21.6" customHeight="1" x14ac:dyDescent="0.25">
      <c r="A519" s="17" t="s">
        <v>1300</v>
      </c>
      <c r="B519" s="17" t="s">
        <v>3336</v>
      </c>
      <c r="C519" s="17" t="s">
        <v>1301</v>
      </c>
      <c r="D519" s="17" t="s">
        <v>16</v>
      </c>
      <c r="E519" s="17" t="s">
        <v>23</v>
      </c>
      <c r="F519" s="18">
        <v>23</v>
      </c>
      <c r="G519" s="35" t="s">
        <v>1302</v>
      </c>
      <c r="H519" s="17" t="s">
        <v>57</v>
      </c>
      <c r="I519" s="17" t="s">
        <v>32</v>
      </c>
      <c r="J519" s="33">
        <v>0.4</v>
      </c>
      <c r="K519" s="17">
        <v>2</v>
      </c>
      <c r="L519" s="17" t="s">
        <v>27</v>
      </c>
      <c r="M519" s="18">
        <v>2</v>
      </c>
      <c r="N519" s="2" t="s">
        <v>5567</v>
      </c>
      <c r="O519" s="44">
        <v>5</v>
      </c>
      <c r="P519" s="44" t="s">
        <v>5128</v>
      </c>
      <c r="Q519" s="44">
        <f t="shared" si="28"/>
        <v>42</v>
      </c>
      <c r="R519" s="45" t="str">
        <f t="shared" si="29"/>
        <v>High</v>
      </c>
      <c r="S519" s="45" t="str">
        <f t="shared" si="30"/>
        <v>Low Performer</v>
      </c>
    </row>
    <row r="520" spans="1:19" ht="21.6" customHeight="1" x14ac:dyDescent="0.25">
      <c r="A520" s="17" t="s">
        <v>1303</v>
      </c>
      <c r="B520" s="17" t="s">
        <v>3337</v>
      </c>
      <c r="C520" s="17" t="s">
        <v>1304</v>
      </c>
      <c r="D520" s="17" t="s">
        <v>69</v>
      </c>
      <c r="E520" s="17" t="s">
        <v>23</v>
      </c>
      <c r="F520" s="18">
        <v>34</v>
      </c>
      <c r="G520" s="35" t="s">
        <v>1305</v>
      </c>
      <c r="H520" s="17" t="s">
        <v>97</v>
      </c>
      <c r="I520" s="17" t="s">
        <v>98</v>
      </c>
      <c r="J520" s="33">
        <v>0.95</v>
      </c>
      <c r="K520" s="17">
        <v>1.5</v>
      </c>
      <c r="L520" s="17" t="s">
        <v>33</v>
      </c>
      <c r="M520" s="18">
        <v>4</v>
      </c>
      <c r="N520" s="2" t="s">
        <v>5568</v>
      </c>
      <c r="O520" s="44">
        <v>8</v>
      </c>
      <c r="P520" s="44" t="s">
        <v>5127</v>
      </c>
      <c r="Q520" s="44">
        <f t="shared" si="28"/>
        <v>96.5</v>
      </c>
      <c r="R520" s="45" t="str">
        <f t="shared" si="29"/>
        <v>High</v>
      </c>
      <c r="S520" s="45" t="str">
        <f t="shared" si="30"/>
        <v>Low Performer</v>
      </c>
    </row>
    <row r="521" spans="1:19" ht="21.6" customHeight="1" x14ac:dyDescent="0.25">
      <c r="A521" s="17" t="s">
        <v>1306</v>
      </c>
      <c r="B521" s="17" t="s">
        <v>3338</v>
      </c>
      <c r="C521" s="17" t="s">
        <v>1307</v>
      </c>
      <c r="D521" s="17" t="s">
        <v>69</v>
      </c>
      <c r="E521" s="17" t="s">
        <v>41</v>
      </c>
      <c r="F521" s="18">
        <v>32</v>
      </c>
      <c r="G521" s="35" t="s">
        <v>1308</v>
      </c>
      <c r="H521" s="17" t="s">
        <v>156</v>
      </c>
      <c r="I521" s="17" t="s">
        <v>98</v>
      </c>
      <c r="J521" s="33">
        <v>0.08</v>
      </c>
      <c r="K521" s="17">
        <v>2</v>
      </c>
      <c r="L521" s="17" t="s">
        <v>33</v>
      </c>
      <c r="M521" s="18">
        <f>M520</f>
        <v>4</v>
      </c>
      <c r="N521" s="2" t="s">
        <v>5569</v>
      </c>
      <c r="O521" s="44">
        <v>5</v>
      </c>
      <c r="P521" s="44" t="s">
        <v>5127</v>
      </c>
      <c r="Q521" s="44">
        <f t="shared" si="28"/>
        <v>10</v>
      </c>
      <c r="R521" s="45" t="str">
        <f t="shared" si="29"/>
        <v>Medium</v>
      </c>
      <c r="S521" s="45" t="str">
        <f t="shared" si="30"/>
        <v>Low Performer</v>
      </c>
    </row>
    <row r="522" spans="1:19" ht="21.6" customHeight="1" x14ac:dyDescent="0.25">
      <c r="A522" s="17" t="s">
        <v>1309</v>
      </c>
      <c r="B522" s="17" t="s">
        <v>3339</v>
      </c>
      <c r="C522" s="17" t="s">
        <v>1310</v>
      </c>
      <c r="D522" s="17" t="s">
        <v>69</v>
      </c>
      <c r="E522" s="17" t="s">
        <v>23</v>
      </c>
      <c r="F522" s="18">
        <v>24</v>
      </c>
      <c r="G522" s="35" t="s">
        <v>993</v>
      </c>
      <c r="H522" s="17" t="s">
        <v>156</v>
      </c>
      <c r="I522" s="17" t="s">
        <v>98</v>
      </c>
      <c r="J522" s="33">
        <v>0.39</v>
      </c>
      <c r="K522" s="17">
        <v>1.5</v>
      </c>
      <c r="L522" s="17" t="s">
        <v>27</v>
      </c>
      <c r="M522" s="18">
        <v>4</v>
      </c>
      <c r="N522" s="2" t="s">
        <v>5570</v>
      </c>
      <c r="O522" s="44">
        <v>3</v>
      </c>
      <c r="P522" s="44" t="s">
        <v>5128</v>
      </c>
      <c r="Q522" s="44">
        <f t="shared" si="28"/>
        <v>40.5</v>
      </c>
      <c r="R522" s="45" t="str">
        <f t="shared" si="29"/>
        <v>High</v>
      </c>
      <c r="S522" s="45" t="str">
        <f t="shared" si="30"/>
        <v>High Performer</v>
      </c>
    </row>
    <row r="523" spans="1:19" ht="21.6" customHeight="1" x14ac:dyDescent="0.25">
      <c r="A523" s="17" t="s">
        <v>1311</v>
      </c>
      <c r="B523" s="17" t="s">
        <v>3340</v>
      </c>
      <c r="C523" s="17" t="s">
        <v>1312</v>
      </c>
      <c r="D523" s="17" t="s">
        <v>16</v>
      </c>
      <c r="E523" s="17" t="s">
        <v>23</v>
      </c>
      <c r="F523" s="18">
        <v>32</v>
      </c>
      <c r="G523" s="35" t="s">
        <v>1313</v>
      </c>
      <c r="H523" s="17" t="s">
        <v>42</v>
      </c>
      <c r="I523" s="17" t="s">
        <v>32</v>
      </c>
      <c r="J523" s="33">
        <v>0.92</v>
      </c>
      <c r="K523" s="17">
        <v>1</v>
      </c>
      <c r="L523" s="17" t="s">
        <v>33</v>
      </c>
      <c r="M523" s="18">
        <v>4</v>
      </c>
      <c r="N523" s="2" t="s">
        <v>5571</v>
      </c>
      <c r="O523" s="44">
        <v>3</v>
      </c>
      <c r="P523" s="44" t="s">
        <v>5127</v>
      </c>
      <c r="Q523" s="44">
        <f t="shared" si="28"/>
        <v>93</v>
      </c>
      <c r="R523" s="45" t="str">
        <f t="shared" si="29"/>
        <v>High</v>
      </c>
      <c r="S523" s="45" t="str">
        <f t="shared" si="30"/>
        <v>Low Performer</v>
      </c>
    </row>
    <row r="524" spans="1:19" ht="21.6" customHeight="1" x14ac:dyDescent="0.25">
      <c r="A524" s="17" t="s">
        <v>1314</v>
      </c>
      <c r="B524" s="17" t="s">
        <v>3341</v>
      </c>
      <c r="C524" s="17" t="s">
        <v>1315</v>
      </c>
      <c r="D524" s="17" t="s">
        <v>16</v>
      </c>
      <c r="E524" s="17" t="s">
        <v>23</v>
      </c>
      <c r="F524" s="18">
        <v>32</v>
      </c>
      <c r="G524" s="35">
        <v>44901</v>
      </c>
      <c r="H524" s="17" t="s">
        <v>57</v>
      </c>
      <c r="I524" s="17" t="s">
        <v>32</v>
      </c>
      <c r="J524" s="33">
        <v>0.92</v>
      </c>
      <c r="K524" s="17">
        <v>2</v>
      </c>
      <c r="L524" s="17" t="s">
        <v>27</v>
      </c>
      <c r="M524" s="18">
        <v>5</v>
      </c>
      <c r="N524" s="2" t="s">
        <v>5572</v>
      </c>
      <c r="O524" s="44">
        <v>2</v>
      </c>
      <c r="P524" s="44" t="s">
        <v>5127</v>
      </c>
      <c r="Q524" s="44">
        <f t="shared" si="28"/>
        <v>94</v>
      </c>
      <c r="R524" s="45" t="str">
        <f t="shared" si="29"/>
        <v>High</v>
      </c>
      <c r="S524" s="45" t="str">
        <f t="shared" si="30"/>
        <v>High Performer</v>
      </c>
    </row>
    <row r="525" spans="1:19" ht="21.6" customHeight="1" x14ac:dyDescent="0.25">
      <c r="A525" s="17" t="s">
        <v>1316</v>
      </c>
      <c r="B525" s="17" t="s">
        <v>3342</v>
      </c>
      <c r="C525" s="17" t="s">
        <v>1317</v>
      </c>
      <c r="D525" s="17" t="s">
        <v>69</v>
      </c>
      <c r="E525" s="17" t="s">
        <v>64</v>
      </c>
      <c r="F525" s="18">
        <v>31</v>
      </c>
      <c r="G525" s="35" t="s">
        <v>1318</v>
      </c>
      <c r="H525" s="17" t="s">
        <v>42</v>
      </c>
      <c r="I525" s="17" t="s">
        <v>32</v>
      </c>
      <c r="J525" s="33">
        <v>0.98</v>
      </c>
      <c r="K525" s="17">
        <v>1.5</v>
      </c>
      <c r="L525" s="17" t="s">
        <v>33</v>
      </c>
      <c r="M525" s="18">
        <v>5</v>
      </c>
      <c r="N525" s="2" t="s">
        <v>5573</v>
      </c>
      <c r="O525" s="44">
        <v>2</v>
      </c>
      <c r="P525" s="44" t="s">
        <v>5127</v>
      </c>
      <c r="Q525" s="44">
        <f t="shared" si="28"/>
        <v>99.5</v>
      </c>
      <c r="R525" s="45" t="str">
        <f t="shared" si="29"/>
        <v>High</v>
      </c>
      <c r="S525" s="45" t="str">
        <f t="shared" si="30"/>
        <v>Low Performer</v>
      </c>
    </row>
    <row r="526" spans="1:19" ht="21.6" customHeight="1" x14ac:dyDescent="0.25">
      <c r="A526" s="17" t="s">
        <v>1319</v>
      </c>
      <c r="B526" s="17" t="s">
        <v>3343</v>
      </c>
      <c r="C526" s="17" t="s">
        <v>1320</v>
      </c>
      <c r="D526" s="17" t="s">
        <v>16</v>
      </c>
      <c r="E526" s="17" t="s">
        <v>23</v>
      </c>
      <c r="F526" s="18">
        <v>32</v>
      </c>
      <c r="G526" s="35" t="s">
        <v>1321</v>
      </c>
      <c r="H526" s="17" t="s">
        <v>111</v>
      </c>
      <c r="I526" s="17" t="s">
        <v>98</v>
      </c>
      <c r="J526" s="33">
        <v>0.75</v>
      </c>
      <c r="K526" s="17">
        <v>2</v>
      </c>
      <c r="L526" s="17" t="s">
        <v>33</v>
      </c>
      <c r="M526" s="18">
        <v>1</v>
      </c>
      <c r="N526" s="2" t="s">
        <v>5574</v>
      </c>
      <c r="O526" s="44">
        <v>8</v>
      </c>
      <c r="P526" s="44" t="s">
        <v>5127</v>
      </c>
      <c r="Q526" s="44">
        <f t="shared" si="28"/>
        <v>77</v>
      </c>
      <c r="R526" s="45" t="str">
        <f t="shared" si="29"/>
        <v>High</v>
      </c>
      <c r="S526" s="45" t="str">
        <f t="shared" si="30"/>
        <v>Low Performer</v>
      </c>
    </row>
    <row r="527" spans="1:19" ht="21.6" customHeight="1" x14ac:dyDescent="0.25">
      <c r="A527" s="17" t="s">
        <v>1322</v>
      </c>
      <c r="B527" s="17" t="s">
        <v>3344</v>
      </c>
      <c r="C527" s="17" t="s">
        <v>1323</v>
      </c>
      <c r="D527" s="17" t="s">
        <v>69</v>
      </c>
      <c r="E527" s="17" t="s">
        <v>23</v>
      </c>
      <c r="F527" s="18">
        <v>32</v>
      </c>
      <c r="G527" s="35" t="s">
        <v>1324</v>
      </c>
      <c r="H527" s="17" t="s">
        <v>31</v>
      </c>
      <c r="I527" s="17" t="s">
        <v>32</v>
      </c>
      <c r="J527" s="33">
        <v>0.39</v>
      </c>
      <c r="K527" s="17">
        <v>2</v>
      </c>
      <c r="L527" s="17" t="s">
        <v>27</v>
      </c>
      <c r="M527" s="18">
        <v>1</v>
      </c>
      <c r="N527" s="2" t="s">
        <v>5575</v>
      </c>
      <c r="O527" s="44">
        <v>6</v>
      </c>
      <c r="P527" s="44" t="s">
        <v>5127</v>
      </c>
      <c r="Q527" s="44">
        <f t="shared" si="28"/>
        <v>41</v>
      </c>
      <c r="R527" s="45" t="str">
        <f t="shared" si="29"/>
        <v>High</v>
      </c>
      <c r="S527" s="45" t="str">
        <f t="shared" si="30"/>
        <v>Low Performer</v>
      </c>
    </row>
    <row r="528" spans="1:19" ht="21.6" customHeight="1" x14ac:dyDescent="0.25">
      <c r="A528" s="17" t="s">
        <v>1325</v>
      </c>
      <c r="B528" s="17" t="s">
        <v>3345</v>
      </c>
      <c r="C528" s="17" t="s">
        <v>87</v>
      </c>
      <c r="D528" s="17" t="s">
        <v>69</v>
      </c>
      <c r="E528" s="17" t="s">
        <v>36</v>
      </c>
      <c r="F528" s="18">
        <v>27</v>
      </c>
      <c r="G528" s="35" t="s">
        <v>1326</v>
      </c>
      <c r="H528" s="17" t="s">
        <v>46</v>
      </c>
      <c r="I528" s="17" t="s">
        <v>47</v>
      </c>
      <c r="J528" s="33">
        <v>0.3</v>
      </c>
      <c r="K528" s="17">
        <v>1</v>
      </c>
      <c r="L528" s="17" t="s">
        <v>33</v>
      </c>
      <c r="M528" s="18">
        <v>5</v>
      </c>
      <c r="N528" s="2" t="s">
        <v>5576</v>
      </c>
      <c r="O528" s="44">
        <v>6</v>
      </c>
      <c r="P528" s="44" t="s">
        <v>5128</v>
      </c>
      <c r="Q528" s="44">
        <f t="shared" si="28"/>
        <v>31</v>
      </c>
      <c r="R528" s="45" t="str">
        <f t="shared" si="29"/>
        <v>High</v>
      </c>
      <c r="S528" s="45" t="str">
        <f t="shared" si="30"/>
        <v>Low Performer</v>
      </c>
    </row>
    <row r="529" spans="1:19" ht="21.6" customHeight="1" x14ac:dyDescent="0.25">
      <c r="A529" s="17" t="s">
        <v>1327</v>
      </c>
      <c r="B529" s="17" t="s">
        <v>3346</v>
      </c>
      <c r="C529" s="17" t="s">
        <v>87</v>
      </c>
      <c r="D529" s="17" t="s">
        <v>16</v>
      </c>
      <c r="E529" s="17" t="s">
        <v>41</v>
      </c>
      <c r="F529" s="18">
        <v>32</v>
      </c>
      <c r="G529" s="35" t="s">
        <v>1328</v>
      </c>
      <c r="H529" s="17" t="s">
        <v>31</v>
      </c>
      <c r="I529" s="17" t="s">
        <v>32</v>
      </c>
      <c r="J529" s="33">
        <v>0.98</v>
      </c>
      <c r="K529" s="17">
        <v>2</v>
      </c>
      <c r="L529" s="17" t="s">
        <v>27</v>
      </c>
      <c r="M529" s="18">
        <f>M528</f>
        <v>5</v>
      </c>
      <c r="N529" s="2" t="s">
        <v>5577</v>
      </c>
      <c r="O529" s="44">
        <v>3</v>
      </c>
      <c r="P529" s="44" t="s">
        <v>5127</v>
      </c>
      <c r="Q529" s="44">
        <f t="shared" si="28"/>
        <v>100</v>
      </c>
      <c r="R529" s="45" t="str">
        <f t="shared" si="29"/>
        <v>High</v>
      </c>
      <c r="S529" s="45" t="str">
        <f t="shared" si="30"/>
        <v>High Performer</v>
      </c>
    </row>
    <row r="530" spans="1:19" ht="21.6" customHeight="1" x14ac:dyDescent="0.25">
      <c r="A530" s="17" t="s">
        <v>1329</v>
      </c>
      <c r="B530" s="17" t="s">
        <v>3347</v>
      </c>
      <c r="C530" s="17" t="s">
        <v>1330</v>
      </c>
      <c r="D530" s="17" t="s">
        <v>16</v>
      </c>
      <c r="E530" s="17" t="s">
        <v>41</v>
      </c>
      <c r="F530" s="18">
        <v>40</v>
      </c>
      <c r="G530" s="35" t="s">
        <v>1331</v>
      </c>
      <c r="H530" s="17" t="s">
        <v>104</v>
      </c>
      <c r="I530" s="17" t="s">
        <v>47</v>
      </c>
      <c r="J530" s="33">
        <v>0.08</v>
      </c>
      <c r="K530" s="17">
        <v>1</v>
      </c>
      <c r="L530" s="17" t="s">
        <v>33</v>
      </c>
      <c r="M530" s="18">
        <v>3</v>
      </c>
      <c r="N530" s="2" t="s">
        <v>5578</v>
      </c>
      <c r="O530" s="44">
        <v>3</v>
      </c>
      <c r="P530" s="44" t="s">
        <v>5127</v>
      </c>
      <c r="Q530" s="44">
        <f t="shared" si="28"/>
        <v>9</v>
      </c>
      <c r="R530" s="45" t="str">
        <f t="shared" si="29"/>
        <v>Medium</v>
      </c>
      <c r="S530" s="45" t="str">
        <f t="shared" si="30"/>
        <v>Low Performer</v>
      </c>
    </row>
    <row r="531" spans="1:19" ht="21.6" customHeight="1" x14ac:dyDescent="0.25">
      <c r="A531" s="17" t="s">
        <v>1332</v>
      </c>
      <c r="B531" s="17" t="s">
        <v>3348</v>
      </c>
      <c r="C531" s="17" t="s">
        <v>1333</v>
      </c>
      <c r="D531" s="17" t="s">
        <v>16</v>
      </c>
      <c r="E531" s="17" t="s">
        <v>56</v>
      </c>
      <c r="F531" s="18">
        <v>23</v>
      </c>
      <c r="G531" s="35" t="s">
        <v>1334</v>
      </c>
      <c r="H531" s="17" t="s">
        <v>97</v>
      </c>
      <c r="I531" s="17" t="s">
        <v>98</v>
      </c>
      <c r="J531" s="33">
        <v>0.51</v>
      </c>
      <c r="K531" s="17">
        <v>1</v>
      </c>
      <c r="L531" s="17" t="s">
        <v>33</v>
      </c>
      <c r="M531" s="18">
        <v>2</v>
      </c>
      <c r="N531" s="2" t="s">
        <v>5579</v>
      </c>
      <c r="O531" s="44">
        <v>8</v>
      </c>
      <c r="P531" s="44" t="s">
        <v>5128</v>
      </c>
      <c r="Q531" s="44">
        <f t="shared" si="28"/>
        <v>52</v>
      </c>
      <c r="R531" s="45" t="str">
        <f t="shared" si="29"/>
        <v>High</v>
      </c>
      <c r="S531" s="45" t="str">
        <f t="shared" si="30"/>
        <v>Low Performer</v>
      </c>
    </row>
    <row r="532" spans="1:19" ht="21.6" customHeight="1" x14ac:dyDescent="0.25">
      <c r="A532" s="17" t="s">
        <v>1335</v>
      </c>
      <c r="B532" s="17" t="s">
        <v>3349</v>
      </c>
      <c r="C532" s="17" t="s">
        <v>1336</v>
      </c>
      <c r="D532" s="17" t="s">
        <v>16</v>
      </c>
      <c r="E532" s="17" t="s">
        <v>36</v>
      </c>
      <c r="F532" s="18">
        <v>24</v>
      </c>
      <c r="G532" s="35">
        <v>44814</v>
      </c>
      <c r="H532" s="17" t="s">
        <v>97</v>
      </c>
      <c r="I532" s="17" t="s">
        <v>98</v>
      </c>
      <c r="J532" s="33">
        <v>0.94</v>
      </c>
      <c r="K532" s="17">
        <v>2</v>
      </c>
      <c r="L532" s="17" t="s">
        <v>33</v>
      </c>
      <c r="M532" s="18">
        <v>2</v>
      </c>
      <c r="N532" s="2" t="s">
        <v>5580</v>
      </c>
      <c r="O532" s="44">
        <v>7</v>
      </c>
      <c r="P532" s="44" t="s">
        <v>5128</v>
      </c>
      <c r="Q532" s="44">
        <f t="shared" si="28"/>
        <v>96</v>
      </c>
      <c r="R532" s="45" t="str">
        <f t="shared" si="29"/>
        <v>High</v>
      </c>
      <c r="S532" s="45" t="str">
        <f t="shared" si="30"/>
        <v>Low Performer</v>
      </c>
    </row>
    <row r="533" spans="1:19" ht="21.6" customHeight="1" x14ac:dyDescent="0.25">
      <c r="A533" s="17" t="s">
        <v>1337</v>
      </c>
      <c r="B533" s="17" t="s">
        <v>3350</v>
      </c>
      <c r="C533" s="17" t="s">
        <v>1338</v>
      </c>
      <c r="D533" s="17" t="s">
        <v>16</v>
      </c>
      <c r="E533" s="17" t="s">
        <v>41</v>
      </c>
      <c r="F533" s="18">
        <v>32</v>
      </c>
      <c r="G533" s="35">
        <v>44989</v>
      </c>
      <c r="H533" s="17" t="s">
        <v>46</v>
      </c>
      <c r="I533" s="17" t="s">
        <v>47</v>
      </c>
      <c r="J533" s="33">
        <v>0.71</v>
      </c>
      <c r="K533" s="17">
        <v>1.5</v>
      </c>
      <c r="L533" s="17" t="s">
        <v>33</v>
      </c>
      <c r="M533" s="18">
        <f>M532</f>
        <v>2</v>
      </c>
      <c r="N533" s="2" t="s">
        <v>5469</v>
      </c>
      <c r="O533" s="44">
        <v>4</v>
      </c>
      <c r="P533" s="44" t="s">
        <v>5127</v>
      </c>
      <c r="Q533" s="44">
        <f t="shared" si="28"/>
        <v>72.5</v>
      </c>
      <c r="R533" s="45" t="str">
        <f t="shared" si="29"/>
        <v>High</v>
      </c>
      <c r="S533" s="45" t="str">
        <f t="shared" si="30"/>
        <v>Low Performer</v>
      </c>
    </row>
    <row r="534" spans="1:19" ht="21.6" customHeight="1" x14ac:dyDescent="0.25">
      <c r="A534" s="17" t="s">
        <v>1339</v>
      </c>
      <c r="B534" s="17" t="s">
        <v>3351</v>
      </c>
      <c r="C534" s="17" t="s">
        <v>1340</v>
      </c>
      <c r="D534" s="17" t="s">
        <v>69</v>
      </c>
      <c r="E534" s="17" t="s">
        <v>23</v>
      </c>
      <c r="F534" s="18">
        <v>32</v>
      </c>
      <c r="G534" s="35" t="s">
        <v>1341</v>
      </c>
      <c r="H534" s="17" t="s">
        <v>198</v>
      </c>
      <c r="I534" s="17" t="s">
        <v>19</v>
      </c>
      <c r="J534" s="33">
        <v>0.11</v>
      </c>
      <c r="K534" s="17">
        <v>0.75</v>
      </c>
      <c r="L534" s="17" t="s">
        <v>33</v>
      </c>
      <c r="M534" s="18">
        <v>3</v>
      </c>
      <c r="N534" s="2" t="s">
        <v>5581</v>
      </c>
      <c r="O534" s="44">
        <v>7</v>
      </c>
      <c r="P534" s="44" t="s">
        <v>5127</v>
      </c>
      <c r="Q534" s="44">
        <f t="shared" si="28"/>
        <v>11.75</v>
      </c>
      <c r="R534" s="45" t="str">
        <f t="shared" si="29"/>
        <v>Medium</v>
      </c>
      <c r="S534" s="45" t="str">
        <f t="shared" si="30"/>
        <v>Low Performer</v>
      </c>
    </row>
    <row r="535" spans="1:19" ht="21.6" customHeight="1" x14ac:dyDescent="0.25">
      <c r="A535" s="17" t="s">
        <v>1342</v>
      </c>
      <c r="B535" s="17" t="s">
        <v>3352</v>
      </c>
      <c r="C535" s="17" t="s">
        <v>1343</v>
      </c>
      <c r="D535" s="17" t="s">
        <v>69</v>
      </c>
      <c r="E535" s="17" t="s">
        <v>56</v>
      </c>
      <c r="F535" s="18">
        <v>45</v>
      </c>
      <c r="G535" s="35">
        <v>44782</v>
      </c>
      <c r="H535" s="17" t="s">
        <v>18</v>
      </c>
      <c r="I535" s="17" t="s">
        <v>19</v>
      </c>
      <c r="J535" s="33">
        <v>1</v>
      </c>
      <c r="K535" s="17">
        <v>1.5</v>
      </c>
      <c r="L535" s="17" t="s">
        <v>27</v>
      </c>
      <c r="M535" s="18">
        <v>3</v>
      </c>
      <c r="N535" s="2" t="s">
        <v>5582</v>
      </c>
      <c r="O535" s="44">
        <v>4</v>
      </c>
      <c r="P535" s="44" t="s">
        <v>5126</v>
      </c>
      <c r="Q535" s="44">
        <f t="shared" si="28"/>
        <v>101.5</v>
      </c>
      <c r="R535" s="45" t="str">
        <f t="shared" si="29"/>
        <v>High</v>
      </c>
      <c r="S535" s="45" t="str">
        <f t="shared" si="30"/>
        <v>Low Performer</v>
      </c>
    </row>
    <row r="536" spans="1:19" ht="21.6" customHeight="1" x14ac:dyDescent="0.25">
      <c r="A536" s="17" t="s">
        <v>1344</v>
      </c>
      <c r="B536" s="17" t="s">
        <v>3353</v>
      </c>
      <c r="C536" s="17" t="s">
        <v>1345</v>
      </c>
      <c r="D536" s="17" t="s">
        <v>16</v>
      </c>
      <c r="E536" s="17" t="s">
        <v>64</v>
      </c>
      <c r="F536" s="18">
        <v>32</v>
      </c>
      <c r="G536" s="35">
        <v>45570</v>
      </c>
      <c r="H536" s="17" t="s">
        <v>111</v>
      </c>
      <c r="I536" s="17" t="s">
        <v>98</v>
      </c>
      <c r="J536" s="33">
        <v>0.03</v>
      </c>
      <c r="K536" s="17">
        <v>2</v>
      </c>
      <c r="L536" s="17" t="s">
        <v>33</v>
      </c>
      <c r="M536" s="18">
        <v>3</v>
      </c>
      <c r="N536" s="2" t="s">
        <v>5583</v>
      </c>
      <c r="O536" s="44">
        <v>3</v>
      </c>
      <c r="P536" s="44" t="s">
        <v>5127</v>
      </c>
      <c r="Q536" s="44">
        <f t="shared" si="28"/>
        <v>5</v>
      </c>
      <c r="R536" s="45" t="str">
        <f t="shared" si="29"/>
        <v>Low</v>
      </c>
      <c r="S536" s="45" t="str">
        <f t="shared" si="30"/>
        <v>Low Performer</v>
      </c>
    </row>
    <row r="537" spans="1:19" ht="21.6" customHeight="1" x14ac:dyDescent="0.25">
      <c r="A537" s="17" t="s">
        <v>1346</v>
      </c>
      <c r="B537" s="17" t="s">
        <v>3354</v>
      </c>
      <c r="C537" s="17" t="s">
        <v>1347</v>
      </c>
      <c r="D537" s="17" t="s">
        <v>69</v>
      </c>
      <c r="E537" s="17" t="s">
        <v>36</v>
      </c>
      <c r="F537" s="18">
        <v>20</v>
      </c>
      <c r="G537" s="35">
        <v>44814</v>
      </c>
      <c r="H537" s="17" t="s">
        <v>18</v>
      </c>
      <c r="I537" s="17" t="s">
        <v>19</v>
      </c>
      <c r="J537" s="33">
        <v>0.88</v>
      </c>
      <c r="K537" s="17">
        <v>1.5</v>
      </c>
      <c r="L537" s="17" t="s">
        <v>27</v>
      </c>
      <c r="M537" s="18">
        <v>4</v>
      </c>
      <c r="N537" s="2" t="s">
        <v>5584</v>
      </c>
      <c r="O537" s="44">
        <v>8</v>
      </c>
      <c r="P537" s="44" t="s">
        <v>5125</v>
      </c>
      <c r="Q537" s="44">
        <f t="shared" si="28"/>
        <v>89.5</v>
      </c>
      <c r="R537" s="45" t="str">
        <f t="shared" si="29"/>
        <v>High</v>
      </c>
      <c r="S537" s="45" t="str">
        <f t="shared" si="30"/>
        <v>High Performer</v>
      </c>
    </row>
    <row r="538" spans="1:19" ht="21.6" customHeight="1" x14ac:dyDescent="0.25">
      <c r="A538" s="17" t="s">
        <v>1348</v>
      </c>
      <c r="B538" s="17" t="s">
        <v>3355</v>
      </c>
      <c r="C538" s="17" t="s">
        <v>1349</v>
      </c>
      <c r="D538" s="17" t="s">
        <v>69</v>
      </c>
      <c r="E538" s="17" t="s">
        <v>23</v>
      </c>
      <c r="F538" s="18">
        <v>32</v>
      </c>
      <c r="G538" s="35">
        <v>44969</v>
      </c>
      <c r="H538" s="17" t="s">
        <v>31</v>
      </c>
      <c r="I538" s="17" t="s">
        <v>32</v>
      </c>
      <c r="J538" s="33">
        <v>0.85</v>
      </c>
      <c r="K538" s="17">
        <v>2</v>
      </c>
      <c r="L538" s="17" t="s">
        <v>27</v>
      </c>
      <c r="M538" s="18">
        <v>5</v>
      </c>
      <c r="N538" s="2" t="s">
        <v>5585</v>
      </c>
      <c r="O538" s="44">
        <v>8</v>
      </c>
      <c r="P538" s="44" t="s">
        <v>5127</v>
      </c>
      <c r="Q538" s="44">
        <f t="shared" si="28"/>
        <v>87</v>
      </c>
      <c r="R538" s="45" t="str">
        <f t="shared" si="29"/>
        <v>High</v>
      </c>
      <c r="S538" s="45" t="str">
        <f t="shared" si="30"/>
        <v>High Performer</v>
      </c>
    </row>
    <row r="539" spans="1:19" ht="21.6" customHeight="1" x14ac:dyDescent="0.25">
      <c r="A539" s="17" t="s">
        <v>1350</v>
      </c>
      <c r="B539" s="17" t="s">
        <v>3356</v>
      </c>
      <c r="C539" s="17" t="s">
        <v>1351</v>
      </c>
      <c r="D539" s="17" t="s">
        <v>16</v>
      </c>
      <c r="E539" s="17" t="s">
        <v>23</v>
      </c>
      <c r="F539" s="18">
        <v>32</v>
      </c>
      <c r="G539" s="35">
        <v>44599</v>
      </c>
      <c r="H539" s="17" t="s">
        <v>79</v>
      </c>
      <c r="I539" s="17" t="s">
        <v>47</v>
      </c>
      <c r="J539" s="33">
        <v>0.71</v>
      </c>
      <c r="K539" s="17">
        <v>1.5</v>
      </c>
      <c r="L539" s="17" t="s">
        <v>33</v>
      </c>
      <c r="M539" s="18">
        <v>1</v>
      </c>
      <c r="N539" s="2" t="s">
        <v>5586</v>
      </c>
      <c r="O539" s="44">
        <v>6</v>
      </c>
      <c r="P539" s="44" t="s">
        <v>5127</v>
      </c>
      <c r="Q539" s="44">
        <f t="shared" si="28"/>
        <v>72.5</v>
      </c>
      <c r="R539" s="45" t="str">
        <f t="shared" si="29"/>
        <v>High</v>
      </c>
      <c r="S539" s="45" t="str">
        <f t="shared" si="30"/>
        <v>Low Performer</v>
      </c>
    </row>
    <row r="540" spans="1:19" ht="21.6" customHeight="1" x14ac:dyDescent="0.25">
      <c r="A540" s="17" t="s">
        <v>1352</v>
      </c>
      <c r="B540" s="17" t="s">
        <v>3357</v>
      </c>
      <c r="C540" s="17" t="s">
        <v>1353</v>
      </c>
      <c r="D540" s="17" t="s">
        <v>69</v>
      </c>
      <c r="E540" s="17" t="s">
        <v>23</v>
      </c>
      <c r="F540" s="18">
        <v>32</v>
      </c>
      <c r="G540" s="35" t="s">
        <v>1324</v>
      </c>
      <c r="H540" s="17" t="s">
        <v>53</v>
      </c>
      <c r="I540" s="17" t="s">
        <v>26</v>
      </c>
      <c r="J540" s="33">
        <v>0.05</v>
      </c>
      <c r="K540" s="17">
        <v>2</v>
      </c>
      <c r="L540" s="17" t="s">
        <v>27</v>
      </c>
      <c r="M540" s="18">
        <v>2</v>
      </c>
      <c r="N540" s="2" t="s">
        <v>5587</v>
      </c>
      <c r="O540" s="44">
        <v>3</v>
      </c>
      <c r="P540" s="44" t="s">
        <v>5127</v>
      </c>
      <c r="Q540" s="44">
        <f t="shared" si="28"/>
        <v>7</v>
      </c>
      <c r="R540" s="45" t="str">
        <f t="shared" si="29"/>
        <v>Medium</v>
      </c>
      <c r="S540" s="45" t="str">
        <f t="shared" si="30"/>
        <v>Low Performer</v>
      </c>
    </row>
    <row r="541" spans="1:19" ht="21.6" customHeight="1" x14ac:dyDescent="0.25">
      <c r="A541" s="17" t="s">
        <v>1354</v>
      </c>
      <c r="B541" s="17" t="s">
        <v>3358</v>
      </c>
      <c r="C541" s="17" t="s">
        <v>1355</v>
      </c>
      <c r="D541" s="17" t="s">
        <v>69</v>
      </c>
      <c r="E541" s="17" t="s">
        <v>23</v>
      </c>
      <c r="F541" s="18">
        <v>32</v>
      </c>
      <c r="G541" s="35">
        <v>45081</v>
      </c>
      <c r="H541" s="17" t="s">
        <v>53</v>
      </c>
      <c r="I541" s="17" t="s">
        <v>26</v>
      </c>
      <c r="J541" s="33">
        <v>0.4</v>
      </c>
      <c r="K541" s="17">
        <v>2</v>
      </c>
      <c r="L541" s="17" t="s">
        <v>33</v>
      </c>
      <c r="M541" s="18">
        <f>M540</f>
        <v>2</v>
      </c>
      <c r="N541" s="2" t="s">
        <v>5588</v>
      </c>
      <c r="O541" s="44">
        <v>6</v>
      </c>
      <c r="P541" s="44" t="s">
        <v>5127</v>
      </c>
      <c r="Q541" s="44">
        <f t="shared" si="28"/>
        <v>42</v>
      </c>
      <c r="R541" s="45" t="str">
        <f t="shared" si="29"/>
        <v>High</v>
      </c>
      <c r="S541" s="45" t="str">
        <f t="shared" si="30"/>
        <v>Low Performer</v>
      </c>
    </row>
    <row r="542" spans="1:19" ht="21.6" customHeight="1" x14ac:dyDescent="0.25">
      <c r="A542" s="17" t="s">
        <v>1356</v>
      </c>
      <c r="B542" s="17" t="s">
        <v>3359</v>
      </c>
      <c r="C542" s="17" t="s">
        <v>1357</v>
      </c>
      <c r="D542" s="17" t="s">
        <v>69</v>
      </c>
      <c r="E542" s="17" t="s">
        <v>56</v>
      </c>
      <c r="F542" s="18">
        <v>33</v>
      </c>
      <c r="G542" s="35" t="s">
        <v>1358</v>
      </c>
      <c r="H542" s="17" t="s">
        <v>18</v>
      </c>
      <c r="I542" s="17" t="s">
        <v>19</v>
      </c>
      <c r="J542" s="33">
        <v>0.04</v>
      </c>
      <c r="K542" s="17">
        <v>1.5</v>
      </c>
      <c r="L542" s="17" t="s">
        <v>33</v>
      </c>
      <c r="M542" s="18">
        <v>4</v>
      </c>
      <c r="N542" s="2" t="s">
        <v>5589</v>
      </c>
      <c r="O542" s="44">
        <v>3</v>
      </c>
      <c r="P542" s="44" t="s">
        <v>5127</v>
      </c>
      <c r="Q542" s="44">
        <f t="shared" si="28"/>
        <v>5.5</v>
      </c>
      <c r="R542" s="45" t="str">
        <f t="shared" si="29"/>
        <v>Medium</v>
      </c>
      <c r="S542" s="45" t="str">
        <f t="shared" si="30"/>
        <v>Low Performer</v>
      </c>
    </row>
    <row r="543" spans="1:19" ht="21.6" customHeight="1" x14ac:dyDescent="0.25">
      <c r="A543" s="17" t="s">
        <v>1359</v>
      </c>
      <c r="B543" s="17" t="s">
        <v>3360</v>
      </c>
      <c r="C543" s="17" t="s">
        <v>1360</v>
      </c>
      <c r="D543" s="17" t="s">
        <v>16</v>
      </c>
      <c r="E543" s="17" t="s">
        <v>36</v>
      </c>
      <c r="F543" s="18">
        <v>23</v>
      </c>
      <c r="G543" s="35">
        <v>45208</v>
      </c>
      <c r="H543" s="17" t="s">
        <v>53</v>
      </c>
      <c r="I543" s="17" t="s">
        <v>26</v>
      </c>
      <c r="J543" s="33">
        <v>0.92</v>
      </c>
      <c r="K543" s="17">
        <v>2</v>
      </c>
      <c r="L543" s="17" t="s">
        <v>27</v>
      </c>
      <c r="M543" s="18">
        <v>5</v>
      </c>
      <c r="N543" s="2" t="s">
        <v>5590</v>
      </c>
      <c r="O543" s="44">
        <v>8</v>
      </c>
      <c r="P543" s="44" t="s">
        <v>5128</v>
      </c>
      <c r="Q543" s="44">
        <f t="shared" si="28"/>
        <v>94</v>
      </c>
      <c r="R543" s="45" t="str">
        <f t="shared" si="29"/>
        <v>High</v>
      </c>
      <c r="S543" s="45" t="str">
        <f t="shared" si="30"/>
        <v>High Performer</v>
      </c>
    </row>
    <row r="544" spans="1:19" ht="21.6" customHeight="1" x14ac:dyDescent="0.25">
      <c r="A544" s="17" t="s">
        <v>1361</v>
      </c>
      <c r="B544" s="17" t="s">
        <v>3361</v>
      </c>
      <c r="C544" s="17" t="s">
        <v>1362</v>
      </c>
      <c r="D544" s="17" t="s">
        <v>16</v>
      </c>
      <c r="E544" s="17" t="s">
        <v>64</v>
      </c>
      <c r="F544" s="18">
        <v>32</v>
      </c>
      <c r="G544" s="35" t="s">
        <v>182</v>
      </c>
      <c r="H544" s="17" t="s">
        <v>25</v>
      </c>
      <c r="I544" s="17" t="s">
        <v>26</v>
      </c>
      <c r="J544" s="33">
        <v>0</v>
      </c>
      <c r="K544" s="17">
        <v>0.75</v>
      </c>
      <c r="L544" s="17" t="s">
        <v>27</v>
      </c>
      <c r="M544" s="18">
        <v>5</v>
      </c>
      <c r="N544" s="2" t="s">
        <v>5179</v>
      </c>
      <c r="O544" s="44">
        <v>4</v>
      </c>
      <c r="P544" s="44" t="s">
        <v>5127</v>
      </c>
      <c r="Q544" s="44">
        <f t="shared" si="28"/>
        <v>0.75</v>
      </c>
      <c r="R544" s="45" t="str">
        <f t="shared" si="29"/>
        <v>Low</v>
      </c>
      <c r="S544" s="45" t="str">
        <f t="shared" si="30"/>
        <v>High Performer</v>
      </c>
    </row>
    <row r="545" spans="1:19" ht="21.6" customHeight="1" x14ac:dyDescent="0.25">
      <c r="A545" s="17" t="s">
        <v>1363</v>
      </c>
      <c r="B545" s="17" t="s">
        <v>3362</v>
      </c>
      <c r="C545" s="17" t="s">
        <v>87</v>
      </c>
      <c r="D545" s="17" t="s">
        <v>16</v>
      </c>
      <c r="E545" s="17" t="s">
        <v>41</v>
      </c>
      <c r="F545" s="18">
        <v>32</v>
      </c>
      <c r="G545" s="35" t="s">
        <v>210</v>
      </c>
      <c r="H545" s="17" t="s">
        <v>198</v>
      </c>
      <c r="I545" s="17" t="s">
        <v>19</v>
      </c>
      <c r="J545" s="33">
        <v>0.13</v>
      </c>
      <c r="K545" s="17">
        <v>2</v>
      </c>
      <c r="L545" s="17" t="s">
        <v>27</v>
      </c>
      <c r="M545" s="18">
        <v>5</v>
      </c>
      <c r="N545" s="2" t="s">
        <v>5591</v>
      </c>
      <c r="O545" s="44">
        <v>2</v>
      </c>
      <c r="P545" s="44" t="s">
        <v>5127</v>
      </c>
      <c r="Q545" s="44">
        <f t="shared" si="28"/>
        <v>15</v>
      </c>
      <c r="R545" s="45" t="str">
        <f t="shared" si="29"/>
        <v>Medium</v>
      </c>
      <c r="S545" s="45" t="str">
        <f t="shared" si="30"/>
        <v>High Performer</v>
      </c>
    </row>
    <row r="546" spans="1:19" ht="21.6" customHeight="1" x14ac:dyDescent="0.25">
      <c r="A546" s="17" t="s">
        <v>1364</v>
      </c>
      <c r="B546" s="17" t="s">
        <v>3363</v>
      </c>
      <c r="C546" s="17" t="s">
        <v>1365</v>
      </c>
      <c r="D546" s="17" t="s">
        <v>69</v>
      </c>
      <c r="E546" s="17" t="s">
        <v>64</v>
      </c>
      <c r="F546" s="18">
        <v>45</v>
      </c>
      <c r="G546" s="35">
        <v>45566</v>
      </c>
      <c r="H546" s="17" t="s">
        <v>198</v>
      </c>
      <c r="I546" s="17" t="s">
        <v>19</v>
      </c>
      <c r="J546" s="33">
        <v>0.56999999999999995</v>
      </c>
      <c r="K546" s="17">
        <v>1</v>
      </c>
      <c r="L546" s="17" t="s">
        <v>27</v>
      </c>
      <c r="M546" s="18">
        <v>3</v>
      </c>
      <c r="N546" s="37">
        <v>45566</v>
      </c>
      <c r="O546" s="44">
        <v>1</v>
      </c>
      <c r="P546" s="44" t="s">
        <v>5126</v>
      </c>
      <c r="Q546" s="44">
        <f t="shared" si="28"/>
        <v>57.999999999999993</v>
      </c>
      <c r="R546" s="45" t="str">
        <f t="shared" si="29"/>
        <v>High</v>
      </c>
      <c r="S546" s="45" t="str">
        <f t="shared" si="30"/>
        <v>Low Performer</v>
      </c>
    </row>
    <row r="547" spans="1:19" ht="21.6" customHeight="1" x14ac:dyDescent="0.25">
      <c r="A547" s="17" t="s">
        <v>1366</v>
      </c>
      <c r="B547" s="17" t="s">
        <v>3364</v>
      </c>
      <c r="C547" s="17" t="s">
        <v>1367</v>
      </c>
      <c r="D547" s="17" t="s">
        <v>69</v>
      </c>
      <c r="E547" s="17" t="s">
        <v>56</v>
      </c>
      <c r="F547" s="18">
        <v>18</v>
      </c>
      <c r="G547" s="35">
        <v>45537</v>
      </c>
      <c r="H547" s="17" t="s">
        <v>31</v>
      </c>
      <c r="I547" s="17" t="s">
        <v>32</v>
      </c>
      <c r="J547" s="33">
        <v>0.48</v>
      </c>
      <c r="K547" s="17">
        <v>0.75</v>
      </c>
      <c r="L547" s="17" t="s">
        <v>33</v>
      </c>
      <c r="M547" s="18">
        <v>1</v>
      </c>
      <c r="N547" s="2" t="s">
        <v>5592</v>
      </c>
      <c r="O547" s="44">
        <v>2</v>
      </c>
      <c r="P547" s="44" t="s">
        <v>5125</v>
      </c>
      <c r="Q547" s="44">
        <f t="shared" si="28"/>
        <v>48.75</v>
      </c>
      <c r="R547" s="45" t="str">
        <f t="shared" si="29"/>
        <v>High</v>
      </c>
      <c r="S547" s="45" t="str">
        <f t="shared" si="30"/>
        <v>Low Performer</v>
      </c>
    </row>
    <row r="548" spans="1:19" ht="21.6" customHeight="1" x14ac:dyDescent="0.25">
      <c r="A548" s="17" t="s">
        <v>1368</v>
      </c>
      <c r="B548" s="17" t="s">
        <v>3365</v>
      </c>
      <c r="C548" s="17" t="s">
        <v>1369</v>
      </c>
      <c r="D548" s="17" t="s">
        <v>69</v>
      </c>
      <c r="E548" s="17" t="s">
        <v>23</v>
      </c>
      <c r="F548" s="18">
        <v>39</v>
      </c>
      <c r="G548" s="35" t="s">
        <v>1370</v>
      </c>
      <c r="H548" s="17" t="s">
        <v>57</v>
      </c>
      <c r="I548" s="17" t="s">
        <v>32</v>
      </c>
      <c r="J548" s="33">
        <v>0.55000000000000004</v>
      </c>
      <c r="K548" s="17">
        <v>1.5</v>
      </c>
      <c r="L548" s="17" t="s">
        <v>27</v>
      </c>
      <c r="M548" s="18">
        <f>M547</f>
        <v>1</v>
      </c>
      <c r="N548" s="2" t="s">
        <v>5593</v>
      </c>
      <c r="O548" s="44">
        <v>3</v>
      </c>
      <c r="P548" s="44" t="s">
        <v>5127</v>
      </c>
      <c r="Q548" s="44">
        <f t="shared" si="28"/>
        <v>56.500000000000007</v>
      </c>
      <c r="R548" s="45" t="str">
        <f t="shared" si="29"/>
        <v>High</v>
      </c>
      <c r="S548" s="45" t="str">
        <f t="shared" si="30"/>
        <v>Low Performer</v>
      </c>
    </row>
    <row r="549" spans="1:19" ht="21.6" customHeight="1" x14ac:dyDescent="0.25">
      <c r="A549" s="17" t="s">
        <v>1371</v>
      </c>
      <c r="B549" s="17" t="s">
        <v>3366</v>
      </c>
      <c r="C549" s="17" t="s">
        <v>1372</v>
      </c>
      <c r="D549" s="17" t="s">
        <v>16</v>
      </c>
      <c r="E549" s="17" t="s">
        <v>41</v>
      </c>
      <c r="F549" s="18">
        <v>32</v>
      </c>
      <c r="G549" s="35" t="s">
        <v>707</v>
      </c>
      <c r="H549" s="17" t="s">
        <v>111</v>
      </c>
      <c r="I549" s="17" t="s">
        <v>98</v>
      </c>
      <c r="J549" s="33">
        <v>0.72</v>
      </c>
      <c r="K549" s="17">
        <v>2</v>
      </c>
      <c r="L549" s="17" t="s">
        <v>27</v>
      </c>
      <c r="M549" s="18">
        <v>5</v>
      </c>
      <c r="N549" s="2" t="s">
        <v>5360</v>
      </c>
      <c r="O549" s="44">
        <v>8</v>
      </c>
      <c r="P549" s="44" t="s">
        <v>5127</v>
      </c>
      <c r="Q549" s="44">
        <f t="shared" si="28"/>
        <v>74</v>
      </c>
      <c r="R549" s="45" t="str">
        <f t="shared" si="29"/>
        <v>High</v>
      </c>
      <c r="S549" s="45" t="str">
        <f t="shared" si="30"/>
        <v>High Performer</v>
      </c>
    </row>
    <row r="550" spans="1:19" ht="21.6" customHeight="1" x14ac:dyDescent="0.25">
      <c r="A550" s="17" t="s">
        <v>1373</v>
      </c>
      <c r="B550" s="17" t="s">
        <v>3367</v>
      </c>
      <c r="C550" s="17" t="s">
        <v>1374</v>
      </c>
      <c r="D550" s="17" t="s">
        <v>16</v>
      </c>
      <c r="E550" s="17" t="s">
        <v>36</v>
      </c>
      <c r="F550" s="18">
        <v>32</v>
      </c>
      <c r="G550" s="35">
        <v>44747</v>
      </c>
      <c r="H550" s="17" t="s">
        <v>53</v>
      </c>
      <c r="I550" s="17" t="s">
        <v>26</v>
      </c>
      <c r="J550" s="33">
        <v>0.87</v>
      </c>
      <c r="K550" s="17">
        <v>1</v>
      </c>
      <c r="L550" s="17" t="s">
        <v>33</v>
      </c>
      <c r="M550" s="18">
        <f>M549</f>
        <v>5</v>
      </c>
      <c r="N550" s="2" t="s">
        <v>5594</v>
      </c>
      <c r="O550" s="44">
        <v>8</v>
      </c>
      <c r="P550" s="44" t="s">
        <v>5127</v>
      </c>
      <c r="Q550" s="44">
        <f t="shared" si="28"/>
        <v>88</v>
      </c>
      <c r="R550" s="45" t="str">
        <f t="shared" si="29"/>
        <v>High</v>
      </c>
      <c r="S550" s="45" t="str">
        <f t="shared" si="30"/>
        <v>Low Performer</v>
      </c>
    </row>
    <row r="551" spans="1:19" ht="21.6" customHeight="1" x14ac:dyDescent="0.25">
      <c r="A551" s="17" t="s">
        <v>1375</v>
      </c>
      <c r="B551" s="17" t="s">
        <v>3368</v>
      </c>
      <c r="C551" s="17" t="s">
        <v>1376</v>
      </c>
      <c r="D551" s="17" t="s">
        <v>16</v>
      </c>
      <c r="E551" s="17" t="s">
        <v>23</v>
      </c>
      <c r="F551" s="18">
        <v>34</v>
      </c>
      <c r="G551" s="35">
        <v>44876</v>
      </c>
      <c r="H551" s="17" t="s">
        <v>31</v>
      </c>
      <c r="I551" s="17" t="s">
        <v>32</v>
      </c>
      <c r="J551" s="33">
        <v>0.31</v>
      </c>
      <c r="K551" s="17">
        <v>1</v>
      </c>
      <c r="L551" s="17" t="s">
        <v>33</v>
      </c>
      <c r="M551" s="18">
        <v>5</v>
      </c>
      <c r="N551" s="2" t="s">
        <v>5595</v>
      </c>
      <c r="O551" s="44">
        <v>3</v>
      </c>
      <c r="P551" s="44" t="s">
        <v>5127</v>
      </c>
      <c r="Q551" s="44">
        <f t="shared" si="28"/>
        <v>32</v>
      </c>
      <c r="R551" s="45" t="str">
        <f t="shared" si="29"/>
        <v>High</v>
      </c>
      <c r="S551" s="45" t="str">
        <f t="shared" si="30"/>
        <v>Low Performer</v>
      </c>
    </row>
    <row r="552" spans="1:19" ht="21.6" customHeight="1" x14ac:dyDescent="0.25">
      <c r="A552" s="17" t="s">
        <v>1377</v>
      </c>
      <c r="B552" s="17" t="s">
        <v>3369</v>
      </c>
      <c r="C552" s="17" t="s">
        <v>1378</v>
      </c>
      <c r="D552" s="17" t="s">
        <v>16</v>
      </c>
      <c r="E552" s="17" t="s">
        <v>41</v>
      </c>
      <c r="F552" s="18">
        <v>43</v>
      </c>
      <c r="G552" s="35" t="s">
        <v>433</v>
      </c>
      <c r="H552" s="17" t="s">
        <v>198</v>
      </c>
      <c r="I552" s="17" t="s">
        <v>19</v>
      </c>
      <c r="J552" s="33">
        <v>0.1</v>
      </c>
      <c r="K552" s="17">
        <v>2</v>
      </c>
      <c r="L552" s="17" t="s">
        <v>27</v>
      </c>
      <c r="M552" s="18">
        <v>5</v>
      </c>
      <c r="N552" s="2" t="s">
        <v>5267</v>
      </c>
      <c r="O552" s="44">
        <v>5</v>
      </c>
      <c r="P552" s="44" t="s">
        <v>5126</v>
      </c>
      <c r="Q552" s="44">
        <f t="shared" si="28"/>
        <v>12</v>
      </c>
      <c r="R552" s="45" t="str">
        <f t="shared" si="29"/>
        <v>Medium</v>
      </c>
      <c r="S552" s="45" t="str">
        <f t="shared" si="30"/>
        <v>High Performer</v>
      </c>
    </row>
    <row r="553" spans="1:19" ht="21.6" customHeight="1" x14ac:dyDescent="0.25">
      <c r="A553" s="17" t="s">
        <v>1379</v>
      </c>
      <c r="B553" s="17" t="s">
        <v>3370</v>
      </c>
      <c r="C553" s="17" t="s">
        <v>1380</v>
      </c>
      <c r="D553" s="17" t="s">
        <v>69</v>
      </c>
      <c r="E553" s="17" t="s">
        <v>23</v>
      </c>
      <c r="F553" s="18">
        <v>45</v>
      </c>
      <c r="G553" s="35">
        <v>45292</v>
      </c>
      <c r="H553" s="17" t="s">
        <v>198</v>
      </c>
      <c r="I553" s="17" t="s">
        <v>19</v>
      </c>
      <c r="J553" s="33">
        <v>0.57999999999999996</v>
      </c>
      <c r="K553" s="17">
        <v>2</v>
      </c>
      <c r="L553" s="17" t="s">
        <v>27</v>
      </c>
      <c r="M553" s="18">
        <v>5</v>
      </c>
      <c r="N553" s="2" t="s">
        <v>5596</v>
      </c>
      <c r="O553" s="44">
        <v>5</v>
      </c>
      <c r="P553" s="44" t="s">
        <v>5126</v>
      </c>
      <c r="Q553" s="44">
        <f t="shared" si="28"/>
        <v>59.999999999999993</v>
      </c>
      <c r="R553" s="45" t="str">
        <f t="shared" si="29"/>
        <v>High</v>
      </c>
      <c r="S553" s="45" t="str">
        <f t="shared" si="30"/>
        <v>High Performer</v>
      </c>
    </row>
    <row r="554" spans="1:19" ht="21.6" customHeight="1" x14ac:dyDescent="0.25">
      <c r="A554" s="17" t="s">
        <v>1381</v>
      </c>
      <c r="B554" s="17" t="s">
        <v>3371</v>
      </c>
      <c r="C554" s="17" t="s">
        <v>1382</v>
      </c>
      <c r="D554" s="17" t="s">
        <v>16</v>
      </c>
      <c r="E554" s="17" t="s">
        <v>41</v>
      </c>
      <c r="F554" s="18">
        <v>32</v>
      </c>
      <c r="G554" s="35" t="s">
        <v>1383</v>
      </c>
      <c r="H554" s="17" t="s">
        <v>53</v>
      </c>
      <c r="I554" s="17" t="s">
        <v>26</v>
      </c>
      <c r="J554" s="33">
        <v>0</v>
      </c>
      <c r="K554" s="17">
        <v>2</v>
      </c>
      <c r="L554" s="17" t="s">
        <v>33</v>
      </c>
      <c r="M554" s="18">
        <v>4</v>
      </c>
      <c r="N554" s="2" t="s">
        <v>5597</v>
      </c>
      <c r="O554" s="44">
        <v>2</v>
      </c>
      <c r="P554" s="44" t="s">
        <v>5127</v>
      </c>
      <c r="Q554" s="44">
        <f t="shared" si="28"/>
        <v>2</v>
      </c>
      <c r="R554" s="45" t="str">
        <f t="shared" si="29"/>
        <v>Low</v>
      </c>
      <c r="S554" s="45" t="str">
        <f t="shared" si="30"/>
        <v>Low Performer</v>
      </c>
    </row>
    <row r="555" spans="1:19" ht="21.6" customHeight="1" x14ac:dyDescent="0.25">
      <c r="A555" s="17" t="s">
        <v>1384</v>
      </c>
      <c r="B555" s="17" t="s">
        <v>3372</v>
      </c>
      <c r="C555" s="17" t="s">
        <v>1385</v>
      </c>
      <c r="D555" s="17" t="s">
        <v>69</v>
      </c>
      <c r="E555" s="17" t="s">
        <v>36</v>
      </c>
      <c r="F555" s="18">
        <v>20</v>
      </c>
      <c r="G555" s="35" t="s">
        <v>396</v>
      </c>
      <c r="H555" s="17" t="s">
        <v>25</v>
      </c>
      <c r="I555" s="17" t="s">
        <v>26</v>
      </c>
      <c r="J555" s="33">
        <v>0.78</v>
      </c>
      <c r="K555" s="17">
        <v>2</v>
      </c>
      <c r="L555" s="17" t="s">
        <v>33</v>
      </c>
      <c r="M555" s="18">
        <v>3</v>
      </c>
      <c r="N555" s="2" t="s">
        <v>5598</v>
      </c>
      <c r="O555" s="44">
        <v>8</v>
      </c>
      <c r="P555" s="44" t="s">
        <v>5125</v>
      </c>
      <c r="Q555" s="44">
        <f t="shared" si="28"/>
        <v>80</v>
      </c>
      <c r="R555" s="45" t="str">
        <f t="shared" si="29"/>
        <v>High</v>
      </c>
      <c r="S555" s="45" t="str">
        <f t="shared" si="30"/>
        <v>Low Performer</v>
      </c>
    </row>
    <row r="556" spans="1:19" ht="21.6" customHeight="1" x14ac:dyDescent="0.25">
      <c r="A556" s="17" t="s">
        <v>1386</v>
      </c>
      <c r="B556" s="17" t="s">
        <v>3373</v>
      </c>
      <c r="C556" s="17" t="s">
        <v>1387</v>
      </c>
      <c r="D556" s="17" t="s">
        <v>16</v>
      </c>
      <c r="E556" s="17" t="s">
        <v>56</v>
      </c>
      <c r="F556" s="18">
        <v>32</v>
      </c>
      <c r="G556" s="35" t="s">
        <v>1388</v>
      </c>
      <c r="H556" s="17" t="s">
        <v>18</v>
      </c>
      <c r="I556" s="17" t="s">
        <v>19</v>
      </c>
      <c r="J556" s="33">
        <v>0.83</v>
      </c>
      <c r="K556" s="17">
        <v>1.5</v>
      </c>
      <c r="L556" s="17" t="s">
        <v>33</v>
      </c>
      <c r="M556" s="18">
        <v>2</v>
      </c>
      <c r="N556" s="2" t="s">
        <v>5599</v>
      </c>
      <c r="O556" s="44">
        <v>4</v>
      </c>
      <c r="P556" s="44" t="s">
        <v>5127</v>
      </c>
      <c r="Q556" s="44">
        <f t="shared" si="28"/>
        <v>84.5</v>
      </c>
      <c r="R556" s="45" t="str">
        <f t="shared" si="29"/>
        <v>High</v>
      </c>
      <c r="S556" s="45" t="str">
        <f t="shared" si="30"/>
        <v>Low Performer</v>
      </c>
    </row>
    <row r="557" spans="1:19" ht="21.6" customHeight="1" x14ac:dyDescent="0.25">
      <c r="A557" s="17" t="s">
        <v>1389</v>
      </c>
      <c r="B557" s="17" t="s">
        <v>3374</v>
      </c>
      <c r="C557" s="17" t="s">
        <v>1390</v>
      </c>
      <c r="D557" s="17" t="s">
        <v>16</v>
      </c>
      <c r="E557" s="17" t="s">
        <v>64</v>
      </c>
      <c r="F557" s="18">
        <v>32</v>
      </c>
      <c r="G557" s="35">
        <v>44812</v>
      </c>
      <c r="H557" s="17" t="s">
        <v>18</v>
      </c>
      <c r="I557" s="17" t="s">
        <v>19</v>
      </c>
      <c r="J557" s="33">
        <v>0.56000000000000005</v>
      </c>
      <c r="K557" s="17">
        <v>1.5</v>
      </c>
      <c r="L557" s="17" t="s">
        <v>33</v>
      </c>
      <c r="M557" s="18">
        <v>4</v>
      </c>
      <c r="N557" s="2" t="s">
        <v>5600</v>
      </c>
      <c r="O557" s="44">
        <v>3</v>
      </c>
      <c r="P557" s="44" t="s">
        <v>5127</v>
      </c>
      <c r="Q557" s="44">
        <f t="shared" si="28"/>
        <v>57.500000000000007</v>
      </c>
      <c r="R557" s="45" t="str">
        <f t="shared" si="29"/>
        <v>High</v>
      </c>
      <c r="S557" s="45" t="str">
        <f t="shared" si="30"/>
        <v>Low Performer</v>
      </c>
    </row>
    <row r="558" spans="1:19" ht="21.6" customHeight="1" x14ac:dyDescent="0.25">
      <c r="A558" s="17" t="s">
        <v>1391</v>
      </c>
      <c r="B558" s="17" t="s">
        <v>3375</v>
      </c>
      <c r="C558" s="17" t="s">
        <v>1392</v>
      </c>
      <c r="D558" s="17" t="s">
        <v>69</v>
      </c>
      <c r="E558" s="17" t="s">
        <v>23</v>
      </c>
      <c r="F558" s="18">
        <v>32</v>
      </c>
      <c r="G558" s="35" t="s">
        <v>1393</v>
      </c>
      <c r="H558" s="17" t="s">
        <v>198</v>
      </c>
      <c r="I558" s="17" t="s">
        <v>19</v>
      </c>
      <c r="J558" s="33">
        <v>0.91</v>
      </c>
      <c r="K558" s="17">
        <v>1.5</v>
      </c>
      <c r="L558" s="17" t="s">
        <v>27</v>
      </c>
      <c r="M558" s="18">
        <v>4</v>
      </c>
      <c r="N558" s="2" t="s">
        <v>1393</v>
      </c>
      <c r="O558" s="44">
        <v>1</v>
      </c>
      <c r="P558" s="44" t="s">
        <v>5127</v>
      </c>
      <c r="Q558" s="44">
        <f t="shared" si="28"/>
        <v>92.5</v>
      </c>
      <c r="R558" s="45" t="str">
        <f t="shared" si="29"/>
        <v>High</v>
      </c>
      <c r="S558" s="45" t="str">
        <f t="shared" si="30"/>
        <v>High Performer</v>
      </c>
    </row>
    <row r="559" spans="1:19" ht="21.6" customHeight="1" x14ac:dyDescent="0.25">
      <c r="A559" s="17" t="s">
        <v>1394</v>
      </c>
      <c r="B559" s="17" t="s">
        <v>3376</v>
      </c>
      <c r="C559" s="17" t="s">
        <v>1395</v>
      </c>
      <c r="D559" s="17" t="s">
        <v>16</v>
      </c>
      <c r="E559" s="17" t="s">
        <v>36</v>
      </c>
      <c r="F559" s="18">
        <v>32</v>
      </c>
      <c r="G559" s="35">
        <v>45232</v>
      </c>
      <c r="H559" s="17" t="s">
        <v>25</v>
      </c>
      <c r="I559" s="17" t="s">
        <v>26</v>
      </c>
      <c r="J559" s="33">
        <v>0.67</v>
      </c>
      <c r="K559" s="17">
        <v>1.5</v>
      </c>
      <c r="L559" s="17" t="s">
        <v>27</v>
      </c>
      <c r="M559" s="18">
        <v>1</v>
      </c>
      <c r="N559" s="2" t="s">
        <v>5601</v>
      </c>
      <c r="O559" s="44">
        <v>8</v>
      </c>
      <c r="P559" s="44" t="s">
        <v>5127</v>
      </c>
      <c r="Q559" s="44">
        <f t="shared" si="28"/>
        <v>68.5</v>
      </c>
      <c r="R559" s="45" t="str">
        <f t="shared" si="29"/>
        <v>High</v>
      </c>
      <c r="S559" s="45" t="str">
        <f t="shared" si="30"/>
        <v>Low Performer</v>
      </c>
    </row>
    <row r="560" spans="1:19" ht="21.6" customHeight="1" x14ac:dyDescent="0.25">
      <c r="A560" s="17" t="s">
        <v>1396</v>
      </c>
      <c r="B560" s="17" t="s">
        <v>3377</v>
      </c>
      <c r="C560" s="17" t="s">
        <v>1397</v>
      </c>
      <c r="D560" s="17" t="s">
        <v>16</v>
      </c>
      <c r="E560" s="17" t="s">
        <v>41</v>
      </c>
      <c r="F560" s="18">
        <v>32</v>
      </c>
      <c r="G560" s="35">
        <v>44927</v>
      </c>
      <c r="H560" s="17" t="s">
        <v>79</v>
      </c>
      <c r="I560" s="17" t="s">
        <v>47</v>
      </c>
      <c r="J560" s="33">
        <v>0.02</v>
      </c>
      <c r="K560" s="17">
        <v>2</v>
      </c>
      <c r="L560" s="17" t="s">
        <v>33</v>
      </c>
      <c r="M560" s="18">
        <v>2</v>
      </c>
      <c r="N560" s="2" t="s">
        <v>5602</v>
      </c>
      <c r="O560" s="44">
        <v>6</v>
      </c>
      <c r="P560" s="44" t="s">
        <v>5127</v>
      </c>
      <c r="Q560" s="44">
        <f t="shared" si="28"/>
        <v>4</v>
      </c>
      <c r="R560" s="45" t="str">
        <f t="shared" si="29"/>
        <v>Low</v>
      </c>
      <c r="S560" s="45" t="str">
        <f t="shared" si="30"/>
        <v>Low Performer</v>
      </c>
    </row>
    <row r="561" spans="1:19" ht="21.6" customHeight="1" x14ac:dyDescent="0.25">
      <c r="A561" s="17" t="s">
        <v>1398</v>
      </c>
      <c r="B561" s="17" t="s">
        <v>3378</v>
      </c>
      <c r="C561" s="17" t="s">
        <v>1399</v>
      </c>
      <c r="D561" s="17" t="s">
        <v>16</v>
      </c>
      <c r="E561" s="17" t="s">
        <v>41</v>
      </c>
      <c r="F561" s="18">
        <v>43</v>
      </c>
      <c r="G561" s="35">
        <v>45809</v>
      </c>
      <c r="H561" s="17" t="s">
        <v>57</v>
      </c>
      <c r="I561" s="17" t="s">
        <v>32</v>
      </c>
      <c r="J561" s="33">
        <v>0.92</v>
      </c>
      <c r="K561" s="17">
        <v>1.5</v>
      </c>
      <c r="L561" s="17" t="s">
        <v>27</v>
      </c>
      <c r="M561" s="18">
        <f>M560</f>
        <v>2</v>
      </c>
      <c r="N561" s="2" t="s">
        <v>5603</v>
      </c>
      <c r="O561" s="44">
        <v>8</v>
      </c>
      <c r="P561" s="44" t="s">
        <v>5126</v>
      </c>
      <c r="Q561" s="44">
        <f t="shared" si="28"/>
        <v>93.5</v>
      </c>
      <c r="R561" s="45" t="str">
        <f t="shared" si="29"/>
        <v>High</v>
      </c>
      <c r="S561" s="45" t="str">
        <f t="shared" si="30"/>
        <v>Low Performer</v>
      </c>
    </row>
    <row r="562" spans="1:19" ht="21.6" customHeight="1" x14ac:dyDescent="0.25">
      <c r="A562" s="17" t="s">
        <v>1400</v>
      </c>
      <c r="B562" s="17" t="s">
        <v>3379</v>
      </c>
      <c r="C562" s="17" t="s">
        <v>1401</v>
      </c>
      <c r="D562" s="17" t="s">
        <v>16</v>
      </c>
      <c r="E562" s="17" t="s">
        <v>36</v>
      </c>
      <c r="F562" s="18">
        <v>25</v>
      </c>
      <c r="G562" s="35">
        <v>45391</v>
      </c>
      <c r="H562" s="17" t="s">
        <v>37</v>
      </c>
      <c r="I562" s="17" t="s">
        <v>19</v>
      </c>
      <c r="J562" s="33">
        <v>0.2</v>
      </c>
      <c r="K562" s="17">
        <v>1.5</v>
      </c>
      <c r="L562" s="17" t="s">
        <v>27</v>
      </c>
      <c r="M562" s="18">
        <v>5</v>
      </c>
      <c r="N562" s="2" t="s">
        <v>5604</v>
      </c>
      <c r="O562" s="44">
        <v>8</v>
      </c>
      <c r="P562" s="44" t="s">
        <v>5128</v>
      </c>
      <c r="Q562" s="44">
        <f t="shared" si="28"/>
        <v>21.5</v>
      </c>
      <c r="R562" s="45" t="str">
        <f t="shared" si="29"/>
        <v>High</v>
      </c>
      <c r="S562" s="45" t="str">
        <f t="shared" si="30"/>
        <v>High Performer</v>
      </c>
    </row>
    <row r="563" spans="1:19" ht="21.6" customHeight="1" x14ac:dyDescent="0.25">
      <c r="A563" s="17" t="s">
        <v>1402</v>
      </c>
      <c r="B563" s="17" t="s">
        <v>3380</v>
      </c>
      <c r="C563" s="17" t="s">
        <v>1403</v>
      </c>
      <c r="D563" s="17" t="s">
        <v>16</v>
      </c>
      <c r="E563" s="17" t="s">
        <v>64</v>
      </c>
      <c r="F563" s="18">
        <v>32</v>
      </c>
      <c r="G563" s="35" t="s">
        <v>1404</v>
      </c>
      <c r="H563" s="17" t="s">
        <v>42</v>
      </c>
      <c r="I563" s="17" t="s">
        <v>32</v>
      </c>
      <c r="J563" s="33">
        <v>0.64</v>
      </c>
      <c r="K563" s="17">
        <v>1</v>
      </c>
      <c r="L563" s="17" t="s">
        <v>27</v>
      </c>
      <c r="M563" s="18">
        <v>1</v>
      </c>
      <c r="N563" s="2" t="s">
        <v>5605</v>
      </c>
      <c r="O563" s="44">
        <v>6</v>
      </c>
      <c r="P563" s="44" t="s">
        <v>5127</v>
      </c>
      <c r="Q563" s="44">
        <f t="shared" si="28"/>
        <v>65</v>
      </c>
      <c r="R563" s="45" t="str">
        <f t="shared" si="29"/>
        <v>High</v>
      </c>
      <c r="S563" s="45" t="str">
        <f t="shared" si="30"/>
        <v>Low Performer</v>
      </c>
    </row>
    <row r="564" spans="1:19" ht="21.6" customHeight="1" x14ac:dyDescent="0.25">
      <c r="A564" s="17" t="s">
        <v>1405</v>
      </c>
      <c r="B564" s="17" t="s">
        <v>3381</v>
      </c>
      <c r="C564" s="17" t="s">
        <v>1406</v>
      </c>
      <c r="D564" s="17" t="s">
        <v>16</v>
      </c>
      <c r="E564" s="17" t="s">
        <v>23</v>
      </c>
      <c r="F564" s="18">
        <v>32</v>
      </c>
      <c r="G564" s="35" t="s">
        <v>1407</v>
      </c>
      <c r="H564" s="17" t="s">
        <v>42</v>
      </c>
      <c r="I564" s="17" t="s">
        <v>32</v>
      </c>
      <c r="J564" s="33">
        <v>0.19</v>
      </c>
      <c r="K564" s="17">
        <v>0.75</v>
      </c>
      <c r="L564" s="17" t="s">
        <v>27</v>
      </c>
      <c r="M564" s="18">
        <v>5</v>
      </c>
      <c r="N564" s="2" t="s">
        <v>1407</v>
      </c>
      <c r="O564" s="44">
        <v>1</v>
      </c>
      <c r="P564" s="44" t="s">
        <v>5127</v>
      </c>
      <c r="Q564" s="44">
        <f t="shared" si="28"/>
        <v>19.75</v>
      </c>
      <c r="R564" s="45" t="str">
        <f t="shared" si="29"/>
        <v>High</v>
      </c>
      <c r="S564" s="45" t="str">
        <f t="shared" si="30"/>
        <v>High Performer</v>
      </c>
    </row>
    <row r="565" spans="1:19" ht="21.6" customHeight="1" x14ac:dyDescent="0.25">
      <c r="A565" s="17" t="s">
        <v>1408</v>
      </c>
      <c r="B565" s="17" t="s">
        <v>3382</v>
      </c>
      <c r="C565" s="17" t="s">
        <v>1409</v>
      </c>
      <c r="D565" s="17" t="s">
        <v>16</v>
      </c>
      <c r="E565" s="17" t="s">
        <v>41</v>
      </c>
      <c r="F565" s="18">
        <v>32</v>
      </c>
      <c r="G565" s="35" t="s">
        <v>1299</v>
      </c>
      <c r="H565" s="17" t="s">
        <v>37</v>
      </c>
      <c r="I565" s="17" t="s">
        <v>19</v>
      </c>
      <c r="J565" s="33">
        <v>0.13</v>
      </c>
      <c r="K565" s="17">
        <v>0.75</v>
      </c>
      <c r="L565" s="17" t="s">
        <v>27</v>
      </c>
      <c r="M565" s="18">
        <v>2</v>
      </c>
      <c r="N565" s="2" t="s">
        <v>5566</v>
      </c>
      <c r="O565" s="44">
        <v>2</v>
      </c>
      <c r="P565" s="44" t="s">
        <v>5127</v>
      </c>
      <c r="Q565" s="44">
        <f t="shared" si="28"/>
        <v>13.75</v>
      </c>
      <c r="R565" s="45" t="str">
        <f t="shared" si="29"/>
        <v>Medium</v>
      </c>
      <c r="S565" s="45" t="str">
        <f t="shared" si="30"/>
        <v>Low Performer</v>
      </c>
    </row>
    <row r="566" spans="1:19" ht="21.6" customHeight="1" x14ac:dyDescent="0.25">
      <c r="A566" s="17" t="s">
        <v>1410</v>
      </c>
      <c r="B566" s="17" t="s">
        <v>3383</v>
      </c>
      <c r="C566" s="17" t="s">
        <v>1411</v>
      </c>
      <c r="D566" s="17" t="s">
        <v>16</v>
      </c>
      <c r="E566" s="17" t="s">
        <v>56</v>
      </c>
      <c r="F566" s="18">
        <v>42</v>
      </c>
      <c r="G566" s="35">
        <v>45993</v>
      </c>
      <c r="H566" s="17" t="s">
        <v>79</v>
      </c>
      <c r="I566" s="17" t="s">
        <v>47</v>
      </c>
      <c r="J566" s="33">
        <v>0.42</v>
      </c>
      <c r="K566" s="17">
        <v>1.5</v>
      </c>
      <c r="L566" s="17" t="s">
        <v>33</v>
      </c>
      <c r="M566" s="18">
        <v>5</v>
      </c>
      <c r="N566" s="2" t="s">
        <v>5606</v>
      </c>
      <c r="O566" s="44">
        <v>2</v>
      </c>
      <c r="P566" s="44" t="s">
        <v>5126</v>
      </c>
      <c r="Q566" s="44">
        <f t="shared" si="28"/>
        <v>43.5</v>
      </c>
      <c r="R566" s="45" t="str">
        <f t="shared" si="29"/>
        <v>High</v>
      </c>
      <c r="S566" s="45" t="str">
        <f t="shared" si="30"/>
        <v>Low Performer</v>
      </c>
    </row>
    <row r="567" spans="1:19" ht="21.6" customHeight="1" x14ac:dyDescent="0.25">
      <c r="A567" s="17" t="s">
        <v>1412</v>
      </c>
      <c r="B567" s="17" t="s">
        <v>3384</v>
      </c>
      <c r="C567" s="17" t="s">
        <v>1413</v>
      </c>
      <c r="D567" s="17" t="s">
        <v>16</v>
      </c>
      <c r="E567" s="17" t="s">
        <v>41</v>
      </c>
      <c r="F567" s="18">
        <v>32</v>
      </c>
      <c r="G567" s="35">
        <v>44810</v>
      </c>
      <c r="H567" s="17" t="s">
        <v>42</v>
      </c>
      <c r="I567" s="17" t="s">
        <v>32</v>
      </c>
      <c r="J567" s="33">
        <v>0.91</v>
      </c>
      <c r="K567" s="17">
        <v>1.5</v>
      </c>
      <c r="L567" s="17" t="s">
        <v>33</v>
      </c>
      <c r="M567" s="18">
        <v>5</v>
      </c>
      <c r="N567" s="2" t="s">
        <v>5607</v>
      </c>
      <c r="O567" s="44">
        <v>3</v>
      </c>
      <c r="P567" s="44" t="s">
        <v>5127</v>
      </c>
      <c r="Q567" s="44">
        <f t="shared" si="28"/>
        <v>92.5</v>
      </c>
      <c r="R567" s="45" t="str">
        <f t="shared" si="29"/>
        <v>High</v>
      </c>
      <c r="S567" s="45" t="str">
        <f t="shared" si="30"/>
        <v>Low Performer</v>
      </c>
    </row>
    <row r="568" spans="1:19" ht="21.6" customHeight="1" x14ac:dyDescent="0.25">
      <c r="A568" s="17" t="s">
        <v>1414</v>
      </c>
      <c r="B568" s="17" t="s">
        <v>3385</v>
      </c>
      <c r="C568" s="17" t="s">
        <v>1415</v>
      </c>
      <c r="D568" s="17" t="s">
        <v>16</v>
      </c>
      <c r="E568" s="17" t="s">
        <v>41</v>
      </c>
      <c r="F568" s="18">
        <v>42</v>
      </c>
      <c r="G568" s="35" t="s">
        <v>1416</v>
      </c>
      <c r="H568" s="17" t="s">
        <v>111</v>
      </c>
      <c r="I568" s="17" t="s">
        <v>98</v>
      </c>
      <c r="J568" s="33">
        <v>0.66</v>
      </c>
      <c r="K568" s="17">
        <v>2</v>
      </c>
      <c r="L568" s="17" t="s">
        <v>27</v>
      </c>
      <c r="M568" s="18">
        <v>5</v>
      </c>
      <c r="N568" s="2" t="s">
        <v>5608</v>
      </c>
      <c r="O568" s="44">
        <v>7</v>
      </c>
      <c r="P568" s="44" t="s">
        <v>5126</v>
      </c>
      <c r="Q568" s="44">
        <f t="shared" si="28"/>
        <v>68</v>
      </c>
      <c r="R568" s="45" t="str">
        <f t="shared" si="29"/>
        <v>High</v>
      </c>
      <c r="S568" s="45" t="str">
        <f t="shared" si="30"/>
        <v>High Performer</v>
      </c>
    </row>
    <row r="569" spans="1:19" ht="21.6" customHeight="1" x14ac:dyDescent="0.25">
      <c r="A569" s="17" t="s">
        <v>1417</v>
      </c>
      <c r="B569" s="17" t="s">
        <v>3386</v>
      </c>
      <c r="C569" s="17" t="s">
        <v>1418</v>
      </c>
      <c r="D569" s="17" t="s">
        <v>69</v>
      </c>
      <c r="E569" s="17" t="s">
        <v>41</v>
      </c>
      <c r="F569" s="18">
        <v>36</v>
      </c>
      <c r="G569" s="35">
        <v>45540</v>
      </c>
      <c r="H569" s="17" t="s">
        <v>18</v>
      </c>
      <c r="I569" s="17" t="s">
        <v>19</v>
      </c>
      <c r="J569" s="33">
        <v>0.98</v>
      </c>
      <c r="K569" s="17">
        <v>2</v>
      </c>
      <c r="L569" s="17" t="s">
        <v>33</v>
      </c>
      <c r="M569" s="18">
        <v>2</v>
      </c>
      <c r="N569" s="2" t="s">
        <v>5385</v>
      </c>
      <c r="O569" s="44">
        <v>6</v>
      </c>
      <c r="P569" s="44" t="s">
        <v>5127</v>
      </c>
      <c r="Q569" s="44">
        <f t="shared" si="28"/>
        <v>100</v>
      </c>
      <c r="R569" s="45" t="str">
        <f t="shared" si="29"/>
        <v>High</v>
      </c>
      <c r="S569" s="45" t="str">
        <f t="shared" si="30"/>
        <v>Low Performer</v>
      </c>
    </row>
    <row r="570" spans="1:19" ht="21.6" customHeight="1" x14ac:dyDescent="0.25">
      <c r="A570" s="17" t="s">
        <v>1419</v>
      </c>
      <c r="B570" s="17" t="s">
        <v>3387</v>
      </c>
      <c r="C570" s="17" t="s">
        <v>1420</v>
      </c>
      <c r="D570" s="17" t="s">
        <v>16</v>
      </c>
      <c r="E570" s="17" t="s">
        <v>23</v>
      </c>
      <c r="F570" s="18">
        <v>32</v>
      </c>
      <c r="G570" s="35" t="s">
        <v>1231</v>
      </c>
      <c r="H570" s="17" t="s">
        <v>53</v>
      </c>
      <c r="I570" s="17" t="s">
        <v>26</v>
      </c>
      <c r="J570" s="33">
        <v>0.89</v>
      </c>
      <c r="K570" s="17">
        <v>2</v>
      </c>
      <c r="L570" s="17" t="s">
        <v>27</v>
      </c>
      <c r="M570" s="18">
        <v>5</v>
      </c>
      <c r="N570" s="2" t="s">
        <v>5609</v>
      </c>
      <c r="O570" s="44">
        <v>7</v>
      </c>
      <c r="P570" s="44" t="s">
        <v>5127</v>
      </c>
      <c r="Q570" s="44">
        <f t="shared" si="28"/>
        <v>91</v>
      </c>
      <c r="R570" s="45" t="str">
        <f t="shared" si="29"/>
        <v>High</v>
      </c>
      <c r="S570" s="45" t="str">
        <f t="shared" si="30"/>
        <v>High Performer</v>
      </c>
    </row>
    <row r="571" spans="1:19" ht="21.6" customHeight="1" x14ac:dyDescent="0.25">
      <c r="A571" s="17" t="s">
        <v>1421</v>
      </c>
      <c r="B571" s="17" t="s">
        <v>3388</v>
      </c>
      <c r="C571" s="17" t="s">
        <v>1422</v>
      </c>
      <c r="D571" s="17" t="s">
        <v>16</v>
      </c>
      <c r="E571" s="17" t="s">
        <v>56</v>
      </c>
      <c r="F571" s="18">
        <v>42</v>
      </c>
      <c r="G571" s="35" t="s">
        <v>1318</v>
      </c>
      <c r="H571" s="17" t="s">
        <v>97</v>
      </c>
      <c r="I571" s="17" t="s">
        <v>98</v>
      </c>
      <c r="J571" s="33">
        <v>0.69</v>
      </c>
      <c r="K571" s="17">
        <v>2</v>
      </c>
      <c r="L571" s="17" t="s">
        <v>27</v>
      </c>
      <c r="M571" s="18">
        <v>5</v>
      </c>
      <c r="N571" s="2" t="s">
        <v>5610</v>
      </c>
      <c r="O571" s="44">
        <v>7</v>
      </c>
      <c r="P571" s="44" t="s">
        <v>5126</v>
      </c>
      <c r="Q571" s="44">
        <f t="shared" si="28"/>
        <v>71</v>
      </c>
      <c r="R571" s="45" t="str">
        <f t="shared" si="29"/>
        <v>High</v>
      </c>
      <c r="S571" s="45" t="str">
        <f t="shared" si="30"/>
        <v>High Performer</v>
      </c>
    </row>
    <row r="572" spans="1:19" ht="21.6" customHeight="1" x14ac:dyDescent="0.25">
      <c r="A572" s="17" t="s">
        <v>1423</v>
      </c>
      <c r="B572" s="17" t="s">
        <v>3389</v>
      </c>
      <c r="C572" s="17" t="s">
        <v>1424</v>
      </c>
      <c r="D572" s="17" t="s">
        <v>16</v>
      </c>
      <c r="E572" s="17" t="s">
        <v>56</v>
      </c>
      <c r="F572" s="18">
        <v>32</v>
      </c>
      <c r="G572" s="35">
        <v>45544</v>
      </c>
      <c r="H572" s="17" t="s">
        <v>37</v>
      </c>
      <c r="I572" s="17" t="s">
        <v>19</v>
      </c>
      <c r="J572" s="33">
        <v>0.94</v>
      </c>
      <c r="K572" s="17">
        <v>2</v>
      </c>
      <c r="L572" s="17" t="s">
        <v>27</v>
      </c>
      <c r="M572" s="18">
        <v>2</v>
      </c>
      <c r="N572" s="2" t="s">
        <v>5611</v>
      </c>
      <c r="O572" s="44">
        <v>6</v>
      </c>
      <c r="P572" s="44" t="s">
        <v>5127</v>
      </c>
      <c r="Q572" s="44">
        <f t="shared" si="28"/>
        <v>96</v>
      </c>
      <c r="R572" s="45" t="str">
        <f t="shared" si="29"/>
        <v>High</v>
      </c>
      <c r="S572" s="45" t="str">
        <f t="shared" si="30"/>
        <v>Low Performer</v>
      </c>
    </row>
    <row r="573" spans="1:19" ht="21.6" customHeight="1" x14ac:dyDescent="0.25">
      <c r="A573" s="17" t="s">
        <v>1425</v>
      </c>
      <c r="B573" s="17" t="s">
        <v>3390</v>
      </c>
      <c r="C573" s="17" t="s">
        <v>1426</v>
      </c>
      <c r="D573" s="17" t="s">
        <v>16</v>
      </c>
      <c r="E573" s="17" t="s">
        <v>23</v>
      </c>
      <c r="F573" s="18">
        <v>32</v>
      </c>
      <c r="G573" s="35">
        <v>45211</v>
      </c>
      <c r="H573" s="17" t="s">
        <v>156</v>
      </c>
      <c r="I573" s="17" t="s">
        <v>98</v>
      </c>
      <c r="J573" s="33">
        <v>0.3</v>
      </c>
      <c r="K573" s="17">
        <v>0.75</v>
      </c>
      <c r="L573" s="17" t="s">
        <v>27</v>
      </c>
      <c r="M573" s="18">
        <v>5</v>
      </c>
      <c r="N573" s="38">
        <v>45211</v>
      </c>
      <c r="O573" s="44">
        <v>1</v>
      </c>
      <c r="P573" s="44" t="s">
        <v>5127</v>
      </c>
      <c r="Q573" s="44">
        <f t="shared" si="28"/>
        <v>30.75</v>
      </c>
      <c r="R573" s="45" t="str">
        <f t="shared" si="29"/>
        <v>High</v>
      </c>
      <c r="S573" s="45" t="str">
        <f t="shared" si="30"/>
        <v>High Performer</v>
      </c>
    </row>
    <row r="574" spans="1:19" ht="21.6" customHeight="1" x14ac:dyDescent="0.25">
      <c r="A574" s="17" t="s">
        <v>1427</v>
      </c>
      <c r="B574" s="17" t="s">
        <v>3391</v>
      </c>
      <c r="C574" s="17" t="s">
        <v>87</v>
      </c>
      <c r="D574" s="17" t="s">
        <v>16</v>
      </c>
      <c r="E574" s="17" t="s">
        <v>64</v>
      </c>
      <c r="F574" s="18">
        <v>32</v>
      </c>
      <c r="G574" s="35" t="s">
        <v>1428</v>
      </c>
      <c r="H574" s="17" t="s">
        <v>31</v>
      </c>
      <c r="I574" s="17" t="s">
        <v>32</v>
      </c>
      <c r="J574" s="33">
        <v>0.56999999999999995</v>
      </c>
      <c r="K574" s="17">
        <v>1</v>
      </c>
      <c r="L574" s="17" t="s">
        <v>27</v>
      </c>
      <c r="M574" s="18">
        <v>3</v>
      </c>
      <c r="N574" s="2" t="s">
        <v>1428</v>
      </c>
      <c r="O574" s="44">
        <v>1</v>
      </c>
      <c r="P574" s="44" t="s">
        <v>5127</v>
      </c>
      <c r="Q574" s="44">
        <f t="shared" si="28"/>
        <v>57.999999999999993</v>
      </c>
      <c r="R574" s="45" t="str">
        <f t="shared" si="29"/>
        <v>High</v>
      </c>
      <c r="S574" s="45" t="str">
        <f t="shared" si="30"/>
        <v>Low Performer</v>
      </c>
    </row>
    <row r="575" spans="1:19" ht="21.6" customHeight="1" x14ac:dyDescent="0.25">
      <c r="A575" s="17" t="s">
        <v>1429</v>
      </c>
      <c r="B575" s="17" t="s">
        <v>3392</v>
      </c>
      <c r="C575" s="17" t="s">
        <v>1430</v>
      </c>
      <c r="D575" s="17" t="s">
        <v>69</v>
      </c>
      <c r="E575" s="17" t="s">
        <v>56</v>
      </c>
      <c r="F575" s="18">
        <v>32</v>
      </c>
      <c r="G575" s="35">
        <v>45482</v>
      </c>
      <c r="H575" s="17" t="s">
        <v>25</v>
      </c>
      <c r="I575" s="17" t="s">
        <v>26</v>
      </c>
      <c r="J575" s="33">
        <v>0.85</v>
      </c>
      <c r="K575" s="17">
        <v>2</v>
      </c>
      <c r="L575" s="17" t="s">
        <v>27</v>
      </c>
      <c r="M575" s="18">
        <v>5</v>
      </c>
      <c r="N575" s="2" t="s">
        <v>5612</v>
      </c>
      <c r="O575" s="44">
        <v>4</v>
      </c>
      <c r="P575" s="44" t="s">
        <v>5127</v>
      </c>
      <c r="Q575" s="44">
        <f t="shared" si="28"/>
        <v>87</v>
      </c>
      <c r="R575" s="45" t="str">
        <f t="shared" si="29"/>
        <v>High</v>
      </c>
      <c r="S575" s="45" t="str">
        <f t="shared" si="30"/>
        <v>High Performer</v>
      </c>
    </row>
    <row r="576" spans="1:19" ht="21.6" customHeight="1" x14ac:dyDescent="0.25">
      <c r="A576" s="17" t="s">
        <v>1431</v>
      </c>
      <c r="B576" s="17" t="s">
        <v>3393</v>
      </c>
      <c r="C576" s="17" t="s">
        <v>1432</v>
      </c>
      <c r="D576" s="17" t="s">
        <v>16</v>
      </c>
      <c r="E576" s="17" t="s">
        <v>23</v>
      </c>
      <c r="F576" s="18">
        <v>31</v>
      </c>
      <c r="G576" s="35">
        <v>44778</v>
      </c>
      <c r="H576" s="17" t="s">
        <v>25</v>
      </c>
      <c r="I576" s="17" t="s">
        <v>26</v>
      </c>
      <c r="J576" s="33">
        <v>0.18</v>
      </c>
      <c r="K576" s="17">
        <v>2</v>
      </c>
      <c r="L576" s="17" t="s">
        <v>33</v>
      </c>
      <c r="M576" s="18">
        <f>M575</f>
        <v>5</v>
      </c>
      <c r="N576" s="2" t="s">
        <v>5613</v>
      </c>
      <c r="O576" s="44">
        <v>4</v>
      </c>
      <c r="P576" s="44" t="s">
        <v>5127</v>
      </c>
      <c r="Q576" s="44">
        <f t="shared" si="28"/>
        <v>20</v>
      </c>
      <c r="R576" s="45" t="str">
        <f t="shared" si="29"/>
        <v>High</v>
      </c>
      <c r="S576" s="45" t="str">
        <f t="shared" si="30"/>
        <v>Low Performer</v>
      </c>
    </row>
    <row r="577" spans="1:19" ht="21.6" customHeight="1" x14ac:dyDescent="0.25">
      <c r="A577" s="17" t="s">
        <v>1433</v>
      </c>
      <c r="B577" s="17" t="s">
        <v>3394</v>
      </c>
      <c r="C577" s="17" t="s">
        <v>1434</v>
      </c>
      <c r="D577" s="17" t="s">
        <v>69</v>
      </c>
      <c r="E577" s="17" t="s">
        <v>41</v>
      </c>
      <c r="F577" s="18">
        <v>32</v>
      </c>
      <c r="G577" s="35" t="s">
        <v>868</v>
      </c>
      <c r="H577" s="17" t="s">
        <v>198</v>
      </c>
      <c r="I577" s="17" t="s">
        <v>19</v>
      </c>
      <c r="J577" s="33">
        <v>0.99</v>
      </c>
      <c r="K577" s="17">
        <v>0.75</v>
      </c>
      <c r="L577" s="17" t="s">
        <v>33</v>
      </c>
      <c r="M577" s="18">
        <v>4</v>
      </c>
      <c r="N577" s="2" t="s">
        <v>5614</v>
      </c>
      <c r="O577" s="44">
        <v>7</v>
      </c>
      <c r="P577" s="44" t="s">
        <v>5127</v>
      </c>
      <c r="Q577" s="44">
        <f t="shared" si="28"/>
        <v>99.75</v>
      </c>
      <c r="R577" s="45" t="str">
        <f t="shared" si="29"/>
        <v>High</v>
      </c>
      <c r="S577" s="45" t="str">
        <f t="shared" si="30"/>
        <v>Low Performer</v>
      </c>
    </row>
    <row r="578" spans="1:19" ht="21.6" customHeight="1" x14ac:dyDescent="0.25">
      <c r="A578" s="17" t="s">
        <v>1435</v>
      </c>
      <c r="B578" s="17" t="s">
        <v>3395</v>
      </c>
      <c r="C578" s="17" t="s">
        <v>1436</v>
      </c>
      <c r="D578" s="17" t="s">
        <v>16</v>
      </c>
      <c r="E578" s="17" t="s">
        <v>41</v>
      </c>
      <c r="F578" s="18">
        <v>33</v>
      </c>
      <c r="G578" s="35" t="s">
        <v>1437</v>
      </c>
      <c r="H578" s="17" t="s">
        <v>156</v>
      </c>
      <c r="I578" s="17" t="s">
        <v>98</v>
      </c>
      <c r="J578" s="33">
        <v>0.16</v>
      </c>
      <c r="K578" s="17">
        <v>2</v>
      </c>
      <c r="L578" s="17" t="s">
        <v>27</v>
      </c>
      <c r="M578" s="18">
        <f>M577</f>
        <v>4</v>
      </c>
      <c r="N578" s="2" t="s">
        <v>5615</v>
      </c>
      <c r="O578" s="44">
        <v>3</v>
      </c>
      <c r="P578" s="44" t="s">
        <v>5127</v>
      </c>
      <c r="Q578" s="44">
        <f t="shared" si="28"/>
        <v>18</v>
      </c>
      <c r="R578" s="45" t="str">
        <f t="shared" si="29"/>
        <v>High</v>
      </c>
      <c r="S578" s="45" t="str">
        <f t="shared" si="30"/>
        <v>High Performer</v>
      </c>
    </row>
    <row r="579" spans="1:19" ht="21.6" customHeight="1" x14ac:dyDescent="0.25">
      <c r="A579" s="17" t="s">
        <v>1438</v>
      </c>
      <c r="B579" s="17" t="s">
        <v>3396</v>
      </c>
      <c r="C579" s="17" t="s">
        <v>1439</v>
      </c>
      <c r="D579" s="17" t="s">
        <v>16</v>
      </c>
      <c r="E579" s="17" t="s">
        <v>36</v>
      </c>
      <c r="F579" s="18">
        <v>32</v>
      </c>
      <c r="G579" s="35">
        <v>45389</v>
      </c>
      <c r="H579" s="17" t="s">
        <v>31</v>
      </c>
      <c r="I579" s="17" t="s">
        <v>32</v>
      </c>
      <c r="J579" s="33">
        <v>0.73</v>
      </c>
      <c r="K579" s="17">
        <v>1.5</v>
      </c>
      <c r="L579" s="17" t="s">
        <v>27</v>
      </c>
      <c r="M579" s="18">
        <v>3</v>
      </c>
      <c r="N579" s="2" t="s">
        <v>5616</v>
      </c>
      <c r="O579" s="44">
        <v>7</v>
      </c>
      <c r="P579" s="44" t="s">
        <v>5127</v>
      </c>
      <c r="Q579" s="44">
        <f t="shared" ref="Q579:Q642" si="31">SUM((J579*100)+K579)</f>
        <v>74.5</v>
      </c>
      <c r="R579" s="45" t="str">
        <f t="shared" ref="R579:R642" si="32">IF(Q579&lt;=5,"Low",IF(Q579&lt;=15,"Medium",IF(Q579&gt;15,"High")))</f>
        <v>High</v>
      </c>
      <c r="S579" s="45" t="str">
        <f t="shared" ref="S579:S642" si="33">IF(AND(L579="Yes",M579&gt;=4),"High Performer","Low Performer" )</f>
        <v>Low Performer</v>
      </c>
    </row>
    <row r="580" spans="1:19" ht="21.6" customHeight="1" x14ac:dyDescent="0.25">
      <c r="A580" s="17" t="s">
        <v>1440</v>
      </c>
      <c r="B580" s="17" t="s">
        <v>3397</v>
      </c>
      <c r="C580" s="17" t="s">
        <v>1441</v>
      </c>
      <c r="D580" s="17" t="s">
        <v>16</v>
      </c>
      <c r="E580" s="17" t="s">
        <v>23</v>
      </c>
      <c r="F580" s="18">
        <v>32</v>
      </c>
      <c r="G580" s="35" t="s">
        <v>1442</v>
      </c>
      <c r="H580" s="17" t="s">
        <v>156</v>
      </c>
      <c r="I580" s="17" t="s">
        <v>98</v>
      </c>
      <c r="J580" s="33">
        <v>0.39</v>
      </c>
      <c r="K580" s="17">
        <v>1.5</v>
      </c>
      <c r="L580" s="17" t="s">
        <v>27</v>
      </c>
      <c r="M580" s="18">
        <v>3</v>
      </c>
      <c r="N580" s="2" t="s">
        <v>5617</v>
      </c>
      <c r="O580" s="44">
        <v>7</v>
      </c>
      <c r="P580" s="44" t="s">
        <v>5127</v>
      </c>
      <c r="Q580" s="44">
        <f t="shared" si="31"/>
        <v>40.5</v>
      </c>
      <c r="R580" s="45" t="str">
        <f t="shared" si="32"/>
        <v>High</v>
      </c>
      <c r="S580" s="45" t="str">
        <f t="shared" si="33"/>
        <v>Low Performer</v>
      </c>
    </row>
    <row r="581" spans="1:19" ht="21.6" customHeight="1" x14ac:dyDescent="0.25">
      <c r="A581" s="17" t="s">
        <v>1443</v>
      </c>
      <c r="B581" s="17" t="s">
        <v>3398</v>
      </c>
      <c r="C581" s="17" t="s">
        <v>1444</v>
      </c>
      <c r="D581" s="17" t="s">
        <v>69</v>
      </c>
      <c r="E581" s="17" t="s">
        <v>41</v>
      </c>
      <c r="F581" s="18">
        <v>32</v>
      </c>
      <c r="G581" s="35">
        <v>45452</v>
      </c>
      <c r="H581" s="17" t="s">
        <v>46</v>
      </c>
      <c r="I581" s="17" t="s">
        <v>47</v>
      </c>
      <c r="J581" s="33">
        <v>0.43</v>
      </c>
      <c r="K581" s="17">
        <v>0.75</v>
      </c>
      <c r="L581" s="17" t="s">
        <v>33</v>
      </c>
      <c r="M581" s="18">
        <v>5</v>
      </c>
      <c r="N581" s="2" t="s">
        <v>5618</v>
      </c>
      <c r="O581" s="44">
        <v>5</v>
      </c>
      <c r="P581" s="44" t="s">
        <v>5127</v>
      </c>
      <c r="Q581" s="44">
        <f t="shared" si="31"/>
        <v>43.75</v>
      </c>
      <c r="R581" s="45" t="str">
        <f t="shared" si="32"/>
        <v>High</v>
      </c>
      <c r="S581" s="45" t="str">
        <f t="shared" si="33"/>
        <v>Low Performer</v>
      </c>
    </row>
    <row r="582" spans="1:19" ht="21.6" customHeight="1" x14ac:dyDescent="0.25">
      <c r="A582" s="17" t="s">
        <v>1445</v>
      </c>
      <c r="B582" s="17" t="s">
        <v>3399</v>
      </c>
      <c r="C582" s="17" t="s">
        <v>1446</v>
      </c>
      <c r="D582" s="17" t="s">
        <v>69</v>
      </c>
      <c r="E582" s="17" t="s">
        <v>23</v>
      </c>
      <c r="F582" s="18">
        <v>35</v>
      </c>
      <c r="G582" s="35" t="s">
        <v>1447</v>
      </c>
      <c r="H582" s="17" t="s">
        <v>104</v>
      </c>
      <c r="I582" s="17" t="s">
        <v>47</v>
      </c>
      <c r="J582" s="33">
        <v>0.85</v>
      </c>
      <c r="K582" s="17">
        <v>1.5</v>
      </c>
      <c r="L582" s="17" t="s">
        <v>33</v>
      </c>
      <c r="M582" s="18">
        <v>5</v>
      </c>
      <c r="N582" s="2" t="s">
        <v>5619</v>
      </c>
      <c r="O582" s="44">
        <v>6</v>
      </c>
      <c r="P582" s="44" t="s">
        <v>5127</v>
      </c>
      <c r="Q582" s="44">
        <f t="shared" si="31"/>
        <v>86.5</v>
      </c>
      <c r="R582" s="45" t="str">
        <f t="shared" si="32"/>
        <v>High</v>
      </c>
      <c r="S582" s="45" t="str">
        <f t="shared" si="33"/>
        <v>Low Performer</v>
      </c>
    </row>
    <row r="583" spans="1:19" ht="21.6" customHeight="1" x14ac:dyDescent="0.25">
      <c r="A583" s="17" t="s">
        <v>1448</v>
      </c>
      <c r="B583" s="17" t="s">
        <v>3400</v>
      </c>
      <c r="C583" s="17" t="s">
        <v>1449</v>
      </c>
      <c r="D583" s="17" t="s">
        <v>16</v>
      </c>
      <c r="E583" s="17" t="s">
        <v>23</v>
      </c>
      <c r="F583" s="18">
        <v>20</v>
      </c>
      <c r="G583" s="35">
        <v>44720</v>
      </c>
      <c r="H583" s="17" t="s">
        <v>57</v>
      </c>
      <c r="I583" s="17" t="s">
        <v>32</v>
      </c>
      <c r="J583" s="33">
        <v>0.73</v>
      </c>
      <c r="K583" s="17">
        <v>1.5</v>
      </c>
      <c r="L583" s="17" t="s">
        <v>27</v>
      </c>
      <c r="M583" s="18">
        <f>M582</f>
        <v>5</v>
      </c>
      <c r="N583" s="2" t="s">
        <v>5620</v>
      </c>
      <c r="O583" s="44">
        <v>2</v>
      </c>
      <c r="P583" s="44" t="s">
        <v>5125</v>
      </c>
      <c r="Q583" s="44">
        <f t="shared" si="31"/>
        <v>74.5</v>
      </c>
      <c r="R583" s="45" t="str">
        <f t="shared" si="32"/>
        <v>High</v>
      </c>
      <c r="S583" s="45" t="str">
        <f t="shared" si="33"/>
        <v>High Performer</v>
      </c>
    </row>
    <row r="584" spans="1:19" ht="21.6" customHeight="1" x14ac:dyDescent="0.25">
      <c r="A584" s="17" t="s">
        <v>1450</v>
      </c>
      <c r="B584" s="17" t="s">
        <v>3401</v>
      </c>
      <c r="C584" s="17" t="s">
        <v>1451</v>
      </c>
      <c r="D584" s="17" t="s">
        <v>69</v>
      </c>
      <c r="E584" s="17" t="s">
        <v>36</v>
      </c>
      <c r="F584" s="18">
        <v>43</v>
      </c>
      <c r="G584" s="35">
        <v>45327</v>
      </c>
      <c r="H584" s="17" t="s">
        <v>66</v>
      </c>
      <c r="I584" s="17" t="s">
        <v>26</v>
      </c>
      <c r="J584" s="33">
        <v>0.02</v>
      </c>
      <c r="K584" s="17">
        <v>2</v>
      </c>
      <c r="L584" s="17" t="s">
        <v>33</v>
      </c>
      <c r="M584" s="18">
        <v>1</v>
      </c>
      <c r="N584" s="2" t="s">
        <v>5621</v>
      </c>
      <c r="O584" s="44">
        <v>4</v>
      </c>
      <c r="P584" s="44" t="s">
        <v>5126</v>
      </c>
      <c r="Q584" s="44">
        <f t="shared" si="31"/>
        <v>4</v>
      </c>
      <c r="R584" s="45" t="str">
        <f t="shared" si="32"/>
        <v>Low</v>
      </c>
      <c r="S584" s="45" t="str">
        <f t="shared" si="33"/>
        <v>Low Performer</v>
      </c>
    </row>
    <row r="585" spans="1:19" ht="21.6" customHeight="1" x14ac:dyDescent="0.25">
      <c r="A585" s="17" t="s">
        <v>1452</v>
      </c>
      <c r="B585" s="17" t="s">
        <v>3402</v>
      </c>
      <c r="C585" s="17" t="s">
        <v>1453</v>
      </c>
      <c r="D585" s="17" t="s">
        <v>69</v>
      </c>
      <c r="E585" s="17" t="s">
        <v>23</v>
      </c>
      <c r="F585" s="18">
        <v>31</v>
      </c>
      <c r="G585" s="35" t="s">
        <v>1454</v>
      </c>
      <c r="H585" s="17" t="s">
        <v>53</v>
      </c>
      <c r="I585" s="17" t="s">
        <v>26</v>
      </c>
      <c r="J585" s="33">
        <v>0.51</v>
      </c>
      <c r="K585" s="17">
        <v>0.75</v>
      </c>
      <c r="L585" s="17" t="s">
        <v>27</v>
      </c>
      <c r="M585" s="18">
        <v>5</v>
      </c>
      <c r="N585" s="2" t="s">
        <v>5622</v>
      </c>
      <c r="O585" s="44">
        <v>2</v>
      </c>
      <c r="P585" s="44" t="s">
        <v>5127</v>
      </c>
      <c r="Q585" s="44">
        <f t="shared" si="31"/>
        <v>51.75</v>
      </c>
      <c r="R585" s="45" t="str">
        <f t="shared" si="32"/>
        <v>High</v>
      </c>
      <c r="S585" s="45" t="str">
        <f t="shared" si="33"/>
        <v>High Performer</v>
      </c>
    </row>
    <row r="586" spans="1:19" ht="21.6" customHeight="1" x14ac:dyDescent="0.25">
      <c r="A586" s="17" t="s">
        <v>1455</v>
      </c>
      <c r="B586" s="17" t="s">
        <v>3403</v>
      </c>
      <c r="C586" s="17" t="s">
        <v>1456</v>
      </c>
      <c r="D586" s="17" t="s">
        <v>69</v>
      </c>
      <c r="E586" s="17" t="s">
        <v>56</v>
      </c>
      <c r="F586" s="18">
        <v>32</v>
      </c>
      <c r="G586" s="35" t="s">
        <v>1457</v>
      </c>
      <c r="H586" s="17" t="s">
        <v>42</v>
      </c>
      <c r="I586" s="17" t="s">
        <v>32</v>
      </c>
      <c r="J586" s="33">
        <v>0.12</v>
      </c>
      <c r="K586" s="17">
        <v>1.5</v>
      </c>
      <c r="L586" s="17" t="s">
        <v>33</v>
      </c>
      <c r="M586" s="18">
        <v>5</v>
      </c>
      <c r="N586" s="2" t="s">
        <v>5623</v>
      </c>
      <c r="O586" s="44">
        <v>5</v>
      </c>
      <c r="P586" s="44" t="s">
        <v>5127</v>
      </c>
      <c r="Q586" s="44">
        <f t="shared" si="31"/>
        <v>13.5</v>
      </c>
      <c r="R586" s="45" t="str">
        <f t="shared" si="32"/>
        <v>Medium</v>
      </c>
      <c r="S586" s="45" t="str">
        <f t="shared" si="33"/>
        <v>Low Performer</v>
      </c>
    </row>
    <row r="587" spans="1:19" ht="21.6" customHeight="1" x14ac:dyDescent="0.25">
      <c r="A587" s="17" t="s">
        <v>1458</v>
      </c>
      <c r="B587" s="17" t="s">
        <v>3404</v>
      </c>
      <c r="C587" s="17" t="s">
        <v>1459</v>
      </c>
      <c r="D587" s="17" t="s">
        <v>69</v>
      </c>
      <c r="E587" s="17" t="s">
        <v>23</v>
      </c>
      <c r="F587" s="18">
        <v>32</v>
      </c>
      <c r="G587" s="35">
        <v>45176</v>
      </c>
      <c r="H587" s="17" t="s">
        <v>156</v>
      </c>
      <c r="I587" s="17" t="s">
        <v>98</v>
      </c>
      <c r="J587" s="33">
        <v>7.0000000000000007E-2</v>
      </c>
      <c r="K587" s="17">
        <v>1.5</v>
      </c>
      <c r="L587" s="17" t="s">
        <v>27</v>
      </c>
      <c r="M587" s="18">
        <v>3</v>
      </c>
      <c r="N587" s="2" t="s">
        <v>5624</v>
      </c>
      <c r="O587" s="44">
        <v>6</v>
      </c>
      <c r="P587" s="44" t="s">
        <v>5127</v>
      </c>
      <c r="Q587" s="44">
        <f t="shared" si="31"/>
        <v>8.5</v>
      </c>
      <c r="R587" s="45" t="str">
        <f t="shared" si="32"/>
        <v>Medium</v>
      </c>
      <c r="S587" s="45" t="str">
        <f t="shared" si="33"/>
        <v>Low Performer</v>
      </c>
    </row>
    <row r="588" spans="1:19" ht="21.6" customHeight="1" x14ac:dyDescent="0.25">
      <c r="A588" s="17" t="s">
        <v>1460</v>
      </c>
      <c r="B588" s="17" t="s">
        <v>3405</v>
      </c>
      <c r="C588" s="17" t="s">
        <v>1461</v>
      </c>
      <c r="D588" s="17" t="s">
        <v>16</v>
      </c>
      <c r="E588" s="17" t="s">
        <v>36</v>
      </c>
      <c r="F588" s="18">
        <v>32</v>
      </c>
      <c r="G588" s="35" t="s">
        <v>1462</v>
      </c>
      <c r="H588" s="17" t="s">
        <v>18</v>
      </c>
      <c r="I588" s="17" t="s">
        <v>19</v>
      </c>
      <c r="J588" s="33">
        <v>0.63</v>
      </c>
      <c r="K588" s="17">
        <v>0.75</v>
      </c>
      <c r="L588" s="17" t="s">
        <v>33</v>
      </c>
      <c r="M588" s="18">
        <v>5</v>
      </c>
      <c r="N588" s="2" t="s">
        <v>5625</v>
      </c>
      <c r="O588" s="44">
        <v>4</v>
      </c>
      <c r="P588" s="44" t="s">
        <v>5127</v>
      </c>
      <c r="Q588" s="44">
        <f t="shared" si="31"/>
        <v>63.75</v>
      </c>
      <c r="R588" s="45" t="str">
        <f t="shared" si="32"/>
        <v>High</v>
      </c>
      <c r="S588" s="45" t="str">
        <f t="shared" si="33"/>
        <v>Low Performer</v>
      </c>
    </row>
    <row r="589" spans="1:19" ht="21.6" customHeight="1" x14ac:dyDescent="0.25">
      <c r="A589" s="17" t="s">
        <v>1463</v>
      </c>
      <c r="B589" s="17" t="s">
        <v>3406</v>
      </c>
      <c r="C589" s="17" t="s">
        <v>1464</v>
      </c>
      <c r="D589" s="17" t="s">
        <v>16</v>
      </c>
      <c r="E589" s="17" t="s">
        <v>64</v>
      </c>
      <c r="F589" s="18">
        <v>32</v>
      </c>
      <c r="G589" s="35" t="s">
        <v>1465</v>
      </c>
      <c r="H589" s="17" t="s">
        <v>198</v>
      </c>
      <c r="I589" s="17" t="s">
        <v>19</v>
      </c>
      <c r="J589" s="33">
        <v>0.02</v>
      </c>
      <c r="K589" s="17">
        <v>2</v>
      </c>
      <c r="L589" s="17" t="s">
        <v>33</v>
      </c>
      <c r="M589" s="18">
        <v>3</v>
      </c>
      <c r="N589" s="2" t="s">
        <v>1465</v>
      </c>
      <c r="O589" s="44">
        <v>1</v>
      </c>
      <c r="P589" s="44" t="s">
        <v>5127</v>
      </c>
      <c r="Q589" s="44">
        <f t="shared" si="31"/>
        <v>4</v>
      </c>
      <c r="R589" s="45" t="str">
        <f t="shared" si="32"/>
        <v>Low</v>
      </c>
      <c r="S589" s="45" t="str">
        <f t="shared" si="33"/>
        <v>Low Performer</v>
      </c>
    </row>
    <row r="590" spans="1:19" ht="21.6" customHeight="1" x14ac:dyDescent="0.25">
      <c r="A590" s="17" t="s">
        <v>1466</v>
      </c>
      <c r="B590" s="17" t="s">
        <v>3407</v>
      </c>
      <c r="C590" s="17" t="s">
        <v>1467</v>
      </c>
      <c r="D590" s="17" t="s">
        <v>16</v>
      </c>
      <c r="E590" s="17" t="s">
        <v>23</v>
      </c>
      <c r="F590" s="18">
        <v>23</v>
      </c>
      <c r="G590" s="35" t="s">
        <v>1404</v>
      </c>
      <c r="H590" s="17" t="s">
        <v>57</v>
      </c>
      <c r="I590" s="17" t="s">
        <v>32</v>
      </c>
      <c r="J590" s="33">
        <v>0.81</v>
      </c>
      <c r="K590" s="17">
        <v>2</v>
      </c>
      <c r="L590" s="17" t="s">
        <v>33</v>
      </c>
      <c r="M590" s="18">
        <v>5</v>
      </c>
      <c r="N590" s="2" t="s">
        <v>5626</v>
      </c>
      <c r="O590" s="44">
        <v>7</v>
      </c>
      <c r="P590" s="44" t="s">
        <v>5128</v>
      </c>
      <c r="Q590" s="44">
        <f t="shared" si="31"/>
        <v>83</v>
      </c>
      <c r="R590" s="45" t="str">
        <f t="shared" si="32"/>
        <v>High</v>
      </c>
      <c r="S590" s="45" t="str">
        <f t="shared" si="33"/>
        <v>Low Performer</v>
      </c>
    </row>
    <row r="591" spans="1:19" ht="21.6" customHeight="1" x14ac:dyDescent="0.25">
      <c r="A591" s="17" t="s">
        <v>1468</v>
      </c>
      <c r="B591" s="17" t="s">
        <v>3408</v>
      </c>
      <c r="C591" s="17" t="s">
        <v>1469</v>
      </c>
      <c r="D591" s="17" t="s">
        <v>69</v>
      </c>
      <c r="E591" s="17" t="s">
        <v>41</v>
      </c>
      <c r="F591" s="18">
        <v>32</v>
      </c>
      <c r="G591" s="35">
        <v>45028</v>
      </c>
      <c r="H591" s="17" t="s">
        <v>53</v>
      </c>
      <c r="I591" s="17" t="s">
        <v>26</v>
      </c>
      <c r="J591" s="33">
        <v>0.79</v>
      </c>
      <c r="K591" s="17">
        <v>1.5</v>
      </c>
      <c r="L591" s="17" t="s">
        <v>33</v>
      </c>
      <c r="M591" s="18">
        <v>3</v>
      </c>
      <c r="N591" s="37">
        <v>45028</v>
      </c>
      <c r="O591" s="44">
        <v>1</v>
      </c>
      <c r="P591" s="44" t="s">
        <v>5127</v>
      </c>
      <c r="Q591" s="44">
        <f t="shared" si="31"/>
        <v>80.5</v>
      </c>
      <c r="R591" s="45" t="str">
        <f t="shared" si="32"/>
        <v>High</v>
      </c>
      <c r="S591" s="45" t="str">
        <f t="shared" si="33"/>
        <v>Low Performer</v>
      </c>
    </row>
    <row r="592" spans="1:19" ht="21.6" customHeight="1" x14ac:dyDescent="0.25">
      <c r="A592" s="17" t="s">
        <v>1470</v>
      </c>
      <c r="B592" s="17" t="s">
        <v>3409</v>
      </c>
      <c r="C592" s="17" t="s">
        <v>1471</v>
      </c>
      <c r="D592" s="17" t="s">
        <v>16</v>
      </c>
      <c r="E592" s="17" t="s">
        <v>36</v>
      </c>
      <c r="F592" s="18">
        <v>32</v>
      </c>
      <c r="G592" s="35">
        <v>44843</v>
      </c>
      <c r="H592" s="17" t="s">
        <v>46</v>
      </c>
      <c r="I592" s="17" t="s">
        <v>47</v>
      </c>
      <c r="J592" s="33">
        <v>0.36</v>
      </c>
      <c r="K592" s="17">
        <v>0.75</v>
      </c>
      <c r="L592" s="17" t="s">
        <v>33</v>
      </c>
      <c r="M592" s="18">
        <v>1</v>
      </c>
      <c r="N592" s="2" t="s">
        <v>5627</v>
      </c>
      <c r="O592" s="44">
        <v>4</v>
      </c>
      <c r="P592" s="44" t="s">
        <v>5127</v>
      </c>
      <c r="Q592" s="44">
        <f t="shared" si="31"/>
        <v>36.75</v>
      </c>
      <c r="R592" s="45" t="str">
        <f t="shared" si="32"/>
        <v>High</v>
      </c>
      <c r="S592" s="45" t="str">
        <f t="shared" si="33"/>
        <v>Low Performer</v>
      </c>
    </row>
    <row r="593" spans="1:19" ht="21.6" customHeight="1" x14ac:dyDescent="0.25">
      <c r="A593" s="17" t="s">
        <v>1472</v>
      </c>
      <c r="B593" s="17" t="s">
        <v>3410</v>
      </c>
      <c r="C593" s="17" t="s">
        <v>1473</v>
      </c>
      <c r="D593" s="17" t="s">
        <v>16</v>
      </c>
      <c r="E593" s="17" t="s">
        <v>36</v>
      </c>
      <c r="F593" s="18">
        <v>32</v>
      </c>
      <c r="G593" s="35" t="s">
        <v>423</v>
      </c>
      <c r="H593" s="17" t="s">
        <v>53</v>
      </c>
      <c r="I593" s="17" t="s">
        <v>26</v>
      </c>
      <c r="J593" s="33">
        <v>0.4</v>
      </c>
      <c r="K593" s="17">
        <v>1.5</v>
      </c>
      <c r="L593" s="17" t="s">
        <v>27</v>
      </c>
      <c r="M593" s="18">
        <f t="shared" ref="M593:M594" si="34">M592</f>
        <v>1</v>
      </c>
      <c r="N593" s="2" t="s">
        <v>5628</v>
      </c>
      <c r="O593" s="44">
        <v>7</v>
      </c>
      <c r="P593" s="44" t="s">
        <v>5127</v>
      </c>
      <c r="Q593" s="44">
        <f t="shared" si="31"/>
        <v>41.5</v>
      </c>
      <c r="R593" s="45" t="str">
        <f t="shared" si="32"/>
        <v>High</v>
      </c>
      <c r="S593" s="45" t="str">
        <f t="shared" si="33"/>
        <v>Low Performer</v>
      </c>
    </row>
    <row r="594" spans="1:19" ht="21.6" customHeight="1" x14ac:dyDescent="0.25">
      <c r="A594" s="17" t="s">
        <v>1474</v>
      </c>
      <c r="B594" s="17" t="s">
        <v>3411</v>
      </c>
      <c r="C594" s="17" t="s">
        <v>1475</v>
      </c>
      <c r="D594" s="17" t="s">
        <v>69</v>
      </c>
      <c r="E594" s="17" t="s">
        <v>23</v>
      </c>
      <c r="F594" s="18">
        <v>39</v>
      </c>
      <c r="G594" s="35" t="s">
        <v>1476</v>
      </c>
      <c r="H594" s="17" t="s">
        <v>111</v>
      </c>
      <c r="I594" s="17" t="s">
        <v>98</v>
      </c>
      <c r="J594" s="33">
        <v>0.17</v>
      </c>
      <c r="K594" s="17">
        <v>1.5</v>
      </c>
      <c r="L594" s="17" t="s">
        <v>33</v>
      </c>
      <c r="M594" s="18">
        <f t="shared" si="34"/>
        <v>1</v>
      </c>
      <c r="N594" s="2" t="s">
        <v>5629</v>
      </c>
      <c r="O594" s="44">
        <v>6</v>
      </c>
      <c r="P594" s="44" t="s">
        <v>5127</v>
      </c>
      <c r="Q594" s="44">
        <f t="shared" si="31"/>
        <v>18.5</v>
      </c>
      <c r="R594" s="45" t="str">
        <f t="shared" si="32"/>
        <v>High</v>
      </c>
      <c r="S594" s="45" t="str">
        <f t="shared" si="33"/>
        <v>Low Performer</v>
      </c>
    </row>
    <row r="595" spans="1:19" ht="21.6" customHeight="1" x14ac:dyDescent="0.25">
      <c r="A595" s="17" t="s">
        <v>1477</v>
      </c>
      <c r="B595" s="17" t="s">
        <v>3412</v>
      </c>
      <c r="C595" s="17" t="s">
        <v>1478</v>
      </c>
      <c r="D595" s="17" t="s">
        <v>16</v>
      </c>
      <c r="E595" s="17" t="s">
        <v>56</v>
      </c>
      <c r="F595" s="18">
        <v>32</v>
      </c>
      <c r="G595" s="35">
        <v>44904</v>
      </c>
      <c r="H595" s="17" t="s">
        <v>46</v>
      </c>
      <c r="I595" s="17" t="s">
        <v>47</v>
      </c>
      <c r="J595" s="33">
        <v>0.68</v>
      </c>
      <c r="K595" s="17">
        <v>1</v>
      </c>
      <c r="L595" s="17" t="s">
        <v>27</v>
      </c>
      <c r="M595" s="18">
        <v>1</v>
      </c>
      <c r="N595" s="2" t="s">
        <v>5630</v>
      </c>
      <c r="O595" s="44">
        <v>2</v>
      </c>
      <c r="P595" s="44" t="s">
        <v>5127</v>
      </c>
      <c r="Q595" s="44">
        <f t="shared" si="31"/>
        <v>69</v>
      </c>
      <c r="R595" s="45" t="str">
        <f t="shared" si="32"/>
        <v>High</v>
      </c>
      <c r="S595" s="45" t="str">
        <f t="shared" si="33"/>
        <v>Low Performer</v>
      </c>
    </row>
    <row r="596" spans="1:19" ht="21.6" customHeight="1" x14ac:dyDescent="0.25">
      <c r="A596" s="17" t="s">
        <v>1479</v>
      </c>
      <c r="B596" s="17" t="s">
        <v>3413</v>
      </c>
      <c r="C596" s="17" t="s">
        <v>1480</v>
      </c>
      <c r="D596" s="17" t="s">
        <v>69</v>
      </c>
      <c r="E596" s="17" t="s">
        <v>23</v>
      </c>
      <c r="F596" s="18">
        <v>24</v>
      </c>
      <c r="G596" s="35" t="s">
        <v>1481</v>
      </c>
      <c r="H596" s="17" t="s">
        <v>104</v>
      </c>
      <c r="I596" s="17" t="s">
        <v>47</v>
      </c>
      <c r="J596" s="33">
        <v>0.24</v>
      </c>
      <c r="K596" s="17">
        <v>1.5</v>
      </c>
      <c r="L596" s="17" t="s">
        <v>33</v>
      </c>
      <c r="M596" s="18">
        <v>4</v>
      </c>
      <c r="N596" s="2" t="s">
        <v>1481</v>
      </c>
      <c r="O596" s="44">
        <v>1</v>
      </c>
      <c r="P596" s="44" t="s">
        <v>5128</v>
      </c>
      <c r="Q596" s="44">
        <f t="shared" si="31"/>
        <v>25.5</v>
      </c>
      <c r="R596" s="45" t="str">
        <f t="shared" si="32"/>
        <v>High</v>
      </c>
      <c r="S596" s="45" t="str">
        <f t="shared" si="33"/>
        <v>Low Performer</v>
      </c>
    </row>
    <row r="597" spans="1:19" ht="21.6" customHeight="1" x14ac:dyDescent="0.25">
      <c r="A597" s="17" t="s">
        <v>1482</v>
      </c>
      <c r="B597" s="17" t="s">
        <v>3414</v>
      </c>
      <c r="C597" s="17" t="s">
        <v>1483</v>
      </c>
      <c r="D597" s="17" t="s">
        <v>16</v>
      </c>
      <c r="E597" s="17" t="s">
        <v>23</v>
      </c>
      <c r="F597" s="18">
        <v>32</v>
      </c>
      <c r="G597" s="35" t="s">
        <v>1484</v>
      </c>
      <c r="H597" s="17" t="s">
        <v>57</v>
      </c>
      <c r="I597" s="17" t="s">
        <v>32</v>
      </c>
      <c r="J597" s="33">
        <v>0.46</v>
      </c>
      <c r="K597" s="17">
        <v>1.5</v>
      </c>
      <c r="L597" s="17" t="s">
        <v>27</v>
      </c>
      <c r="M597" s="18">
        <v>1</v>
      </c>
      <c r="N597" s="2" t="s">
        <v>5631</v>
      </c>
      <c r="O597" s="44">
        <v>4</v>
      </c>
      <c r="P597" s="44" t="s">
        <v>5127</v>
      </c>
      <c r="Q597" s="44">
        <f t="shared" si="31"/>
        <v>47.5</v>
      </c>
      <c r="R597" s="45" t="str">
        <f t="shared" si="32"/>
        <v>High</v>
      </c>
      <c r="S597" s="45" t="str">
        <f t="shared" si="33"/>
        <v>Low Performer</v>
      </c>
    </row>
    <row r="598" spans="1:19" ht="21.6" customHeight="1" x14ac:dyDescent="0.25">
      <c r="A598" s="17" t="s">
        <v>1485</v>
      </c>
      <c r="B598" s="17" t="s">
        <v>3415</v>
      </c>
      <c r="C598" s="17" t="s">
        <v>1486</v>
      </c>
      <c r="D598" s="17" t="s">
        <v>69</v>
      </c>
      <c r="E598" s="17" t="s">
        <v>56</v>
      </c>
      <c r="F598" s="18">
        <v>36</v>
      </c>
      <c r="G598" s="35">
        <v>45323</v>
      </c>
      <c r="H598" s="17" t="s">
        <v>25</v>
      </c>
      <c r="I598" s="17" t="s">
        <v>26</v>
      </c>
      <c r="J598" s="33">
        <v>0.84</v>
      </c>
      <c r="K598" s="17">
        <v>1.5</v>
      </c>
      <c r="L598" s="17" t="s">
        <v>33</v>
      </c>
      <c r="M598" s="18">
        <f>M597</f>
        <v>1</v>
      </c>
      <c r="N598" s="2" t="s">
        <v>5632</v>
      </c>
      <c r="O598" s="44">
        <v>8</v>
      </c>
      <c r="P598" s="44" t="s">
        <v>5127</v>
      </c>
      <c r="Q598" s="44">
        <f t="shared" si="31"/>
        <v>85.5</v>
      </c>
      <c r="R598" s="45" t="str">
        <f t="shared" si="32"/>
        <v>High</v>
      </c>
      <c r="S598" s="45" t="str">
        <f t="shared" si="33"/>
        <v>Low Performer</v>
      </c>
    </row>
    <row r="599" spans="1:19" ht="21.6" customHeight="1" x14ac:dyDescent="0.25">
      <c r="A599" s="17" t="s">
        <v>1487</v>
      </c>
      <c r="B599" s="17" t="s">
        <v>3416</v>
      </c>
      <c r="C599" s="17" t="s">
        <v>87</v>
      </c>
      <c r="D599" s="17" t="s">
        <v>69</v>
      </c>
      <c r="E599" s="17" t="s">
        <v>23</v>
      </c>
      <c r="F599" s="18">
        <v>32</v>
      </c>
      <c r="G599" s="35" t="s">
        <v>1488</v>
      </c>
      <c r="H599" s="17" t="s">
        <v>57</v>
      </c>
      <c r="I599" s="17" t="s">
        <v>32</v>
      </c>
      <c r="J599" s="33">
        <v>0.35</v>
      </c>
      <c r="K599" s="17">
        <v>0.75</v>
      </c>
      <c r="L599" s="17" t="s">
        <v>33</v>
      </c>
      <c r="M599" s="18">
        <v>2</v>
      </c>
      <c r="N599" s="2" t="s">
        <v>5633</v>
      </c>
      <c r="O599" s="44">
        <v>4</v>
      </c>
      <c r="P599" s="44" t="s">
        <v>5127</v>
      </c>
      <c r="Q599" s="44">
        <f t="shared" si="31"/>
        <v>35.75</v>
      </c>
      <c r="R599" s="45" t="str">
        <f t="shared" si="32"/>
        <v>High</v>
      </c>
      <c r="S599" s="45" t="str">
        <f t="shared" si="33"/>
        <v>Low Performer</v>
      </c>
    </row>
    <row r="600" spans="1:19" ht="21.6" customHeight="1" x14ac:dyDescent="0.25">
      <c r="A600" s="17" t="s">
        <v>1489</v>
      </c>
      <c r="B600" s="17" t="s">
        <v>3417</v>
      </c>
      <c r="C600" s="17" t="s">
        <v>1490</v>
      </c>
      <c r="D600" s="17" t="s">
        <v>69</v>
      </c>
      <c r="E600" s="17" t="s">
        <v>64</v>
      </c>
      <c r="F600" s="18">
        <v>32</v>
      </c>
      <c r="G600" s="35" t="s">
        <v>472</v>
      </c>
      <c r="H600" s="17" t="s">
        <v>198</v>
      </c>
      <c r="I600" s="17" t="s">
        <v>19</v>
      </c>
      <c r="J600" s="33">
        <v>0.87</v>
      </c>
      <c r="K600" s="17">
        <v>2</v>
      </c>
      <c r="L600" s="17" t="s">
        <v>27</v>
      </c>
      <c r="M600" s="18">
        <v>5</v>
      </c>
      <c r="N600" s="2" t="s">
        <v>5634</v>
      </c>
      <c r="O600" s="44">
        <v>7</v>
      </c>
      <c r="P600" s="44" t="s">
        <v>5127</v>
      </c>
      <c r="Q600" s="44">
        <f t="shared" si="31"/>
        <v>89</v>
      </c>
      <c r="R600" s="45" t="str">
        <f t="shared" si="32"/>
        <v>High</v>
      </c>
      <c r="S600" s="45" t="str">
        <f t="shared" si="33"/>
        <v>High Performer</v>
      </c>
    </row>
    <row r="601" spans="1:19" ht="21.6" customHeight="1" x14ac:dyDescent="0.25">
      <c r="A601" s="17" t="s">
        <v>1491</v>
      </c>
      <c r="B601" s="17" t="s">
        <v>3418</v>
      </c>
      <c r="C601" s="17" t="s">
        <v>1492</v>
      </c>
      <c r="D601" s="17" t="s">
        <v>16</v>
      </c>
      <c r="E601" s="17" t="s">
        <v>56</v>
      </c>
      <c r="F601" s="18">
        <v>20</v>
      </c>
      <c r="G601" s="35" t="s">
        <v>1493</v>
      </c>
      <c r="H601" s="17" t="s">
        <v>46</v>
      </c>
      <c r="I601" s="17" t="s">
        <v>47</v>
      </c>
      <c r="J601" s="33">
        <v>0.1</v>
      </c>
      <c r="K601" s="17">
        <v>2</v>
      </c>
      <c r="L601" s="17" t="s">
        <v>27</v>
      </c>
      <c r="M601" s="18">
        <v>5</v>
      </c>
      <c r="N601" s="2" t="s">
        <v>1493</v>
      </c>
      <c r="O601" s="44">
        <v>1</v>
      </c>
      <c r="P601" s="44" t="s">
        <v>5125</v>
      </c>
      <c r="Q601" s="44">
        <f t="shared" si="31"/>
        <v>12</v>
      </c>
      <c r="R601" s="45" t="str">
        <f t="shared" si="32"/>
        <v>Medium</v>
      </c>
      <c r="S601" s="45" t="str">
        <f t="shared" si="33"/>
        <v>High Performer</v>
      </c>
    </row>
    <row r="602" spans="1:19" ht="21.6" customHeight="1" x14ac:dyDescent="0.25">
      <c r="A602" s="17" t="s">
        <v>1494</v>
      </c>
      <c r="B602" s="17" t="s">
        <v>3419</v>
      </c>
      <c r="C602" s="17" t="s">
        <v>1495</v>
      </c>
      <c r="D602" s="17" t="s">
        <v>69</v>
      </c>
      <c r="E602" s="17" t="s">
        <v>64</v>
      </c>
      <c r="F602" s="18">
        <v>32</v>
      </c>
      <c r="G602" s="35">
        <v>45870</v>
      </c>
      <c r="H602" s="17" t="s">
        <v>31</v>
      </c>
      <c r="I602" s="17" t="s">
        <v>32</v>
      </c>
      <c r="J602" s="33">
        <v>0.03</v>
      </c>
      <c r="K602" s="17">
        <v>1.5</v>
      </c>
      <c r="L602" s="17" t="s">
        <v>27</v>
      </c>
      <c r="M602" s="18">
        <v>5</v>
      </c>
      <c r="N602" s="2" t="s">
        <v>5635</v>
      </c>
      <c r="O602" s="44">
        <v>2</v>
      </c>
      <c r="P602" s="44" t="s">
        <v>5127</v>
      </c>
      <c r="Q602" s="44">
        <f t="shared" si="31"/>
        <v>4.5</v>
      </c>
      <c r="R602" s="45" t="str">
        <f t="shared" si="32"/>
        <v>Low</v>
      </c>
      <c r="S602" s="45" t="str">
        <f t="shared" si="33"/>
        <v>High Performer</v>
      </c>
    </row>
    <row r="603" spans="1:19" ht="21.6" customHeight="1" x14ac:dyDescent="0.25">
      <c r="A603" s="17" t="s">
        <v>1496</v>
      </c>
      <c r="B603" s="17" t="s">
        <v>3420</v>
      </c>
      <c r="C603" s="17" t="s">
        <v>1497</v>
      </c>
      <c r="D603" s="17" t="s">
        <v>16</v>
      </c>
      <c r="E603" s="17" t="s">
        <v>56</v>
      </c>
      <c r="F603" s="18">
        <v>19</v>
      </c>
      <c r="G603" s="35" t="s">
        <v>1498</v>
      </c>
      <c r="H603" s="17" t="s">
        <v>198</v>
      </c>
      <c r="I603" s="17" t="s">
        <v>19</v>
      </c>
      <c r="J603" s="33">
        <v>0.79</v>
      </c>
      <c r="K603" s="17">
        <v>1.5</v>
      </c>
      <c r="L603" s="17" t="s">
        <v>33</v>
      </c>
      <c r="M603" s="18">
        <v>4</v>
      </c>
      <c r="N603" s="2" t="s">
        <v>5636</v>
      </c>
      <c r="O603" s="44">
        <v>4</v>
      </c>
      <c r="P603" s="44" t="s">
        <v>5125</v>
      </c>
      <c r="Q603" s="44">
        <f t="shared" si="31"/>
        <v>80.5</v>
      </c>
      <c r="R603" s="45" t="str">
        <f t="shared" si="32"/>
        <v>High</v>
      </c>
      <c r="S603" s="45" t="str">
        <f t="shared" si="33"/>
        <v>Low Performer</v>
      </c>
    </row>
    <row r="604" spans="1:19" ht="21.6" customHeight="1" x14ac:dyDescent="0.25">
      <c r="A604" s="17" t="s">
        <v>1499</v>
      </c>
      <c r="B604" s="17" t="s">
        <v>3421</v>
      </c>
      <c r="C604" s="17" t="s">
        <v>1500</v>
      </c>
      <c r="D604" s="17" t="s">
        <v>69</v>
      </c>
      <c r="E604" s="17" t="s">
        <v>23</v>
      </c>
      <c r="F604" s="18">
        <v>32</v>
      </c>
      <c r="G604" s="35">
        <v>45424</v>
      </c>
      <c r="H604" s="17" t="s">
        <v>18</v>
      </c>
      <c r="I604" s="17" t="s">
        <v>19</v>
      </c>
      <c r="J604" s="33">
        <v>0.78</v>
      </c>
      <c r="K604" s="17">
        <v>2</v>
      </c>
      <c r="L604" s="17" t="s">
        <v>33</v>
      </c>
      <c r="M604" s="18">
        <f t="shared" ref="M604:M605" si="35">M603</f>
        <v>4</v>
      </c>
      <c r="N604" s="37">
        <v>45424</v>
      </c>
      <c r="O604" s="44">
        <v>1</v>
      </c>
      <c r="P604" s="44" t="s">
        <v>5127</v>
      </c>
      <c r="Q604" s="44">
        <f t="shared" si="31"/>
        <v>80</v>
      </c>
      <c r="R604" s="45" t="str">
        <f t="shared" si="32"/>
        <v>High</v>
      </c>
      <c r="S604" s="45" t="str">
        <f t="shared" si="33"/>
        <v>Low Performer</v>
      </c>
    </row>
    <row r="605" spans="1:19" ht="21.6" customHeight="1" x14ac:dyDescent="0.25">
      <c r="A605" s="17" t="s">
        <v>1501</v>
      </c>
      <c r="B605" s="17" t="s">
        <v>3422</v>
      </c>
      <c r="C605" s="17" t="s">
        <v>1502</v>
      </c>
      <c r="D605" s="17" t="s">
        <v>16</v>
      </c>
      <c r="E605" s="17" t="s">
        <v>56</v>
      </c>
      <c r="F605" s="18">
        <v>32</v>
      </c>
      <c r="G605" s="35" t="s">
        <v>1462</v>
      </c>
      <c r="H605" s="17" t="s">
        <v>37</v>
      </c>
      <c r="I605" s="17" t="s">
        <v>19</v>
      </c>
      <c r="J605" s="33">
        <v>1</v>
      </c>
      <c r="K605" s="17">
        <v>1.5</v>
      </c>
      <c r="L605" s="17" t="s">
        <v>33</v>
      </c>
      <c r="M605" s="18">
        <f t="shared" si="35"/>
        <v>4</v>
      </c>
      <c r="N605" s="2" t="s">
        <v>5637</v>
      </c>
      <c r="O605" s="44">
        <v>7</v>
      </c>
      <c r="P605" s="44" t="s">
        <v>5127</v>
      </c>
      <c r="Q605" s="44">
        <f t="shared" si="31"/>
        <v>101.5</v>
      </c>
      <c r="R605" s="45" t="str">
        <f t="shared" si="32"/>
        <v>High</v>
      </c>
      <c r="S605" s="45" t="str">
        <f t="shared" si="33"/>
        <v>Low Performer</v>
      </c>
    </row>
    <row r="606" spans="1:19" ht="21.6" customHeight="1" x14ac:dyDescent="0.25">
      <c r="A606" s="17" t="s">
        <v>1503</v>
      </c>
      <c r="B606" s="17" t="s">
        <v>3423</v>
      </c>
      <c r="C606" s="17" t="s">
        <v>1504</v>
      </c>
      <c r="D606" s="17" t="s">
        <v>16</v>
      </c>
      <c r="E606" s="17" t="s">
        <v>41</v>
      </c>
      <c r="F606" s="18">
        <v>32</v>
      </c>
      <c r="G606" s="35" t="s">
        <v>1328</v>
      </c>
      <c r="H606" s="17" t="s">
        <v>198</v>
      </c>
      <c r="I606" s="17" t="s">
        <v>19</v>
      </c>
      <c r="J606" s="33">
        <v>0.13</v>
      </c>
      <c r="K606" s="17">
        <v>0.75</v>
      </c>
      <c r="L606" s="17" t="s">
        <v>33</v>
      </c>
      <c r="M606" s="18">
        <v>1</v>
      </c>
      <c r="N606" s="2" t="s">
        <v>5638</v>
      </c>
      <c r="O606" s="44">
        <v>6</v>
      </c>
      <c r="P606" s="44" t="s">
        <v>5127</v>
      </c>
      <c r="Q606" s="44">
        <f t="shared" si="31"/>
        <v>13.75</v>
      </c>
      <c r="R606" s="45" t="str">
        <f t="shared" si="32"/>
        <v>Medium</v>
      </c>
      <c r="S606" s="45" t="str">
        <f t="shared" si="33"/>
        <v>Low Performer</v>
      </c>
    </row>
    <row r="607" spans="1:19" ht="21.6" customHeight="1" x14ac:dyDescent="0.25">
      <c r="A607" s="17" t="s">
        <v>1505</v>
      </c>
      <c r="B607" s="17" t="s">
        <v>3424</v>
      </c>
      <c r="C607" s="17" t="s">
        <v>1506</v>
      </c>
      <c r="D607" s="17" t="s">
        <v>16</v>
      </c>
      <c r="E607" s="17" t="s">
        <v>36</v>
      </c>
      <c r="F607" s="18">
        <v>32</v>
      </c>
      <c r="G607" s="35" t="s">
        <v>727</v>
      </c>
      <c r="H607" s="17" t="s">
        <v>79</v>
      </c>
      <c r="I607" s="17" t="s">
        <v>47</v>
      </c>
      <c r="J607" s="33">
        <v>0.05</v>
      </c>
      <c r="K607" s="17">
        <v>1.5</v>
      </c>
      <c r="L607" s="17" t="s">
        <v>33</v>
      </c>
      <c r="M607" s="18">
        <v>1</v>
      </c>
      <c r="N607" s="2" t="s">
        <v>5368</v>
      </c>
      <c r="O607" s="44">
        <v>8</v>
      </c>
      <c r="P607" s="44" t="s">
        <v>5127</v>
      </c>
      <c r="Q607" s="44">
        <f t="shared" si="31"/>
        <v>6.5</v>
      </c>
      <c r="R607" s="45" t="str">
        <f t="shared" si="32"/>
        <v>Medium</v>
      </c>
      <c r="S607" s="45" t="str">
        <f t="shared" si="33"/>
        <v>Low Performer</v>
      </c>
    </row>
    <row r="608" spans="1:19" ht="21.6" customHeight="1" x14ac:dyDescent="0.25">
      <c r="A608" s="17" t="s">
        <v>1507</v>
      </c>
      <c r="B608" s="17" t="s">
        <v>3425</v>
      </c>
      <c r="C608" s="17" t="s">
        <v>1508</v>
      </c>
      <c r="D608" s="17" t="s">
        <v>69</v>
      </c>
      <c r="E608" s="17" t="s">
        <v>64</v>
      </c>
      <c r="F608" s="18">
        <v>32</v>
      </c>
      <c r="G608" s="35" t="s">
        <v>817</v>
      </c>
      <c r="H608" s="17" t="s">
        <v>46</v>
      </c>
      <c r="I608" s="17" t="s">
        <v>47</v>
      </c>
      <c r="J608" s="33">
        <v>0.01</v>
      </c>
      <c r="K608" s="17">
        <v>2</v>
      </c>
      <c r="L608" s="17" t="s">
        <v>33</v>
      </c>
      <c r="M608" s="18">
        <v>5</v>
      </c>
      <c r="N608" s="2" t="s">
        <v>5639</v>
      </c>
      <c r="O608" s="44">
        <v>6</v>
      </c>
      <c r="P608" s="44" t="s">
        <v>5127</v>
      </c>
      <c r="Q608" s="44">
        <f t="shared" si="31"/>
        <v>3</v>
      </c>
      <c r="R608" s="45" t="str">
        <f t="shared" si="32"/>
        <v>Low</v>
      </c>
      <c r="S608" s="45" t="str">
        <f t="shared" si="33"/>
        <v>Low Performer</v>
      </c>
    </row>
    <row r="609" spans="1:19" ht="21.6" customHeight="1" x14ac:dyDescent="0.25">
      <c r="A609" s="17" t="s">
        <v>1509</v>
      </c>
      <c r="B609" s="17" t="s">
        <v>3426</v>
      </c>
      <c r="C609" s="17" t="s">
        <v>1510</v>
      </c>
      <c r="D609" s="17" t="s">
        <v>16</v>
      </c>
      <c r="E609" s="17" t="s">
        <v>23</v>
      </c>
      <c r="F609" s="18">
        <v>32</v>
      </c>
      <c r="G609" s="35" t="s">
        <v>1511</v>
      </c>
      <c r="H609" s="17" t="s">
        <v>31</v>
      </c>
      <c r="I609" s="17" t="s">
        <v>32</v>
      </c>
      <c r="J609" s="33">
        <v>1</v>
      </c>
      <c r="K609" s="17">
        <v>1</v>
      </c>
      <c r="L609" s="17" t="s">
        <v>27</v>
      </c>
      <c r="M609" s="18">
        <v>1</v>
      </c>
      <c r="N609" s="2" t="s">
        <v>5640</v>
      </c>
      <c r="O609" s="44">
        <v>4</v>
      </c>
      <c r="P609" s="44" t="s">
        <v>5127</v>
      </c>
      <c r="Q609" s="44">
        <f t="shared" si="31"/>
        <v>101</v>
      </c>
      <c r="R609" s="45" t="str">
        <f t="shared" si="32"/>
        <v>High</v>
      </c>
      <c r="S609" s="45" t="str">
        <f t="shared" si="33"/>
        <v>Low Performer</v>
      </c>
    </row>
    <row r="610" spans="1:19" ht="21.6" customHeight="1" x14ac:dyDescent="0.25">
      <c r="A610" s="17" t="s">
        <v>1512</v>
      </c>
      <c r="B610" s="17" t="s">
        <v>3427</v>
      </c>
      <c r="C610" s="17" t="s">
        <v>1513</v>
      </c>
      <c r="D610" s="17" t="s">
        <v>69</v>
      </c>
      <c r="E610" s="17" t="s">
        <v>64</v>
      </c>
      <c r="F610" s="18">
        <v>40</v>
      </c>
      <c r="G610" s="35">
        <v>45514</v>
      </c>
      <c r="H610" s="17" t="s">
        <v>53</v>
      </c>
      <c r="I610" s="17" t="s">
        <v>26</v>
      </c>
      <c r="J610" s="33">
        <v>0.57999999999999996</v>
      </c>
      <c r="K610" s="17">
        <v>2</v>
      </c>
      <c r="L610" s="17" t="s">
        <v>33</v>
      </c>
      <c r="M610" s="18">
        <v>5</v>
      </c>
      <c r="N610" s="2" t="s">
        <v>5641</v>
      </c>
      <c r="O610" s="44">
        <v>7</v>
      </c>
      <c r="P610" s="44" t="s">
        <v>5127</v>
      </c>
      <c r="Q610" s="44">
        <f t="shared" si="31"/>
        <v>59.999999999999993</v>
      </c>
      <c r="R610" s="45" t="str">
        <f t="shared" si="32"/>
        <v>High</v>
      </c>
      <c r="S610" s="45" t="str">
        <f t="shared" si="33"/>
        <v>Low Performer</v>
      </c>
    </row>
    <row r="611" spans="1:19" ht="21.6" customHeight="1" x14ac:dyDescent="0.25">
      <c r="A611" s="17" t="s">
        <v>1514</v>
      </c>
      <c r="B611" s="17" t="s">
        <v>3428</v>
      </c>
      <c r="C611" s="17" t="s">
        <v>87</v>
      </c>
      <c r="D611" s="17" t="s">
        <v>69</v>
      </c>
      <c r="E611" s="17" t="s">
        <v>56</v>
      </c>
      <c r="F611" s="18">
        <v>29</v>
      </c>
      <c r="G611" s="35" t="s">
        <v>1515</v>
      </c>
      <c r="H611" s="17" t="s">
        <v>111</v>
      </c>
      <c r="I611" s="17" t="s">
        <v>98</v>
      </c>
      <c r="J611" s="33">
        <v>0.51</v>
      </c>
      <c r="K611" s="17">
        <v>1</v>
      </c>
      <c r="L611" s="17" t="s">
        <v>33</v>
      </c>
      <c r="M611" s="18">
        <v>2</v>
      </c>
      <c r="N611" s="2" t="s">
        <v>5642</v>
      </c>
      <c r="O611" s="44">
        <v>6</v>
      </c>
      <c r="P611" s="44" t="s">
        <v>5128</v>
      </c>
      <c r="Q611" s="44">
        <f t="shared" si="31"/>
        <v>52</v>
      </c>
      <c r="R611" s="45" t="str">
        <f t="shared" si="32"/>
        <v>High</v>
      </c>
      <c r="S611" s="45" t="str">
        <f t="shared" si="33"/>
        <v>Low Performer</v>
      </c>
    </row>
    <row r="612" spans="1:19" ht="21.6" customHeight="1" x14ac:dyDescent="0.25">
      <c r="A612" s="17" t="s">
        <v>1516</v>
      </c>
      <c r="B612" s="17" t="s">
        <v>3429</v>
      </c>
      <c r="C612" s="17" t="s">
        <v>87</v>
      </c>
      <c r="D612" s="17" t="s">
        <v>16</v>
      </c>
      <c r="E612" s="17" t="s">
        <v>36</v>
      </c>
      <c r="F612" s="18">
        <v>23</v>
      </c>
      <c r="G612" s="35">
        <v>45333</v>
      </c>
      <c r="H612" s="17" t="s">
        <v>42</v>
      </c>
      <c r="I612" s="17" t="s">
        <v>32</v>
      </c>
      <c r="J612" s="33">
        <v>0.97</v>
      </c>
      <c r="K612" s="17">
        <v>1</v>
      </c>
      <c r="L612" s="17" t="s">
        <v>33</v>
      </c>
      <c r="M612" s="18">
        <v>3</v>
      </c>
      <c r="N612" s="2" t="s">
        <v>5643</v>
      </c>
      <c r="O612" s="44">
        <v>4</v>
      </c>
      <c r="P612" s="44" t="s">
        <v>5128</v>
      </c>
      <c r="Q612" s="44">
        <f t="shared" si="31"/>
        <v>98</v>
      </c>
      <c r="R612" s="45" t="str">
        <f t="shared" si="32"/>
        <v>High</v>
      </c>
      <c r="S612" s="45" t="str">
        <f t="shared" si="33"/>
        <v>Low Performer</v>
      </c>
    </row>
    <row r="613" spans="1:19" ht="21.6" customHeight="1" x14ac:dyDescent="0.25">
      <c r="A613" s="17" t="s">
        <v>1517</v>
      </c>
      <c r="B613" s="17" t="s">
        <v>3430</v>
      </c>
      <c r="C613" s="17" t="s">
        <v>1518</v>
      </c>
      <c r="D613" s="17" t="s">
        <v>69</v>
      </c>
      <c r="E613" s="17" t="s">
        <v>56</v>
      </c>
      <c r="F613" s="18">
        <v>38</v>
      </c>
      <c r="G613" s="35" t="s">
        <v>1144</v>
      </c>
      <c r="H613" s="17" t="s">
        <v>111</v>
      </c>
      <c r="I613" s="17" t="s">
        <v>98</v>
      </c>
      <c r="J613" s="33">
        <v>0.22</v>
      </c>
      <c r="K613" s="17">
        <v>1.5</v>
      </c>
      <c r="L613" s="17" t="s">
        <v>33</v>
      </c>
      <c r="M613" s="18">
        <v>5</v>
      </c>
      <c r="N613" s="2" t="s">
        <v>5644</v>
      </c>
      <c r="O613" s="44">
        <v>4</v>
      </c>
      <c r="P613" s="44" t="s">
        <v>5127</v>
      </c>
      <c r="Q613" s="44">
        <f t="shared" si="31"/>
        <v>23.5</v>
      </c>
      <c r="R613" s="45" t="str">
        <f t="shared" si="32"/>
        <v>High</v>
      </c>
      <c r="S613" s="45" t="str">
        <f t="shared" si="33"/>
        <v>Low Performer</v>
      </c>
    </row>
    <row r="614" spans="1:19" ht="21.6" customHeight="1" x14ac:dyDescent="0.25">
      <c r="A614" s="17" t="s">
        <v>1519</v>
      </c>
      <c r="B614" s="17" t="s">
        <v>3431</v>
      </c>
      <c r="C614" s="17" t="s">
        <v>1520</v>
      </c>
      <c r="D614" s="17" t="s">
        <v>69</v>
      </c>
      <c r="E614" s="17" t="s">
        <v>56</v>
      </c>
      <c r="F614" s="18">
        <v>21</v>
      </c>
      <c r="G614" s="35" t="s">
        <v>1276</v>
      </c>
      <c r="H614" s="17" t="s">
        <v>42</v>
      </c>
      <c r="I614" s="17" t="s">
        <v>32</v>
      </c>
      <c r="J614" s="33">
        <v>0.84</v>
      </c>
      <c r="K614" s="17">
        <v>2</v>
      </c>
      <c r="L614" s="17" t="s">
        <v>33</v>
      </c>
      <c r="M614" s="18">
        <v>2</v>
      </c>
      <c r="N614" s="2" t="s">
        <v>5645</v>
      </c>
      <c r="O614" s="44">
        <v>4</v>
      </c>
      <c r="P614" s="44" t="s">
        <v>5125</v>
      </c>
      <c r="Q614" s="44">
        <f t="shared" si="31"/>
        <v>86</v>
      </c>
      <c r="R614" s="45" t="str">
        <f t="shared" si="32"/>
        <v>High</v>
      </c>
      <c r="S614" s="45" t="str">
        <f t="shared" si="33"/>
        <v>Low Performer</v>
      </c>
    </row>
    <row r="615" spans="1:19" ht="21.6" customHeight="1" x14ac:dyDescent="0.25">
      <c r="A615" s="17" t="s">
        <v>1521</v>
      </c>
      <c r="B615" s="17" t="s">
        <v>3432</v>
      </c>
      <c r="C615" s="17" t="s">
        <v>1522</v>
      </c>
      <c r="D615" s="17" t="s">
        <v>69</v>
      </c>
      <c r="E615" s="17" t="s">
        <v>64</v>
      </c>
      <c r="F615" s="18">
        <v>32</v>
      </c>
      <c r="G615" s="35" t="s">
        <v>696</v>
      </c>
      <c r="H615" s="17" t="s">
        <v>156</v>
      </c>
      <c r="I615" s="17" t="s">
        <v>98</v>
      </c>
      <c r="J615" s="33">
        <v>0.76</v>
      </c>
      <c r="K615" s="17">
        <v>1</v>
      </c>
      <c r="L615" s="17" t="s">
        <v>33</v>
      </c>
      <c r="M615" s="18">
        <v>4</v>
      </c>
      <c r="N615" s="2" t="s">
        <v>5565</v>
      </c>
      <c r="O615" s="44">
        <v>7</v>
      </c>
      <c r="P615" s="44" t="s">
        <v>5127</v>
      </c>
      <c r="Q615" s="44">
        <f t="shared" si="31"/>
        <v>77</v>
      </c>
      <c r="R615" s="45" t="str">
        <f t="shared" si="32"/>
        <v>High</v>
      </c>
      <c r="S615" s="45" t="str">
        <f t="shared" si="33"/>
        <v>Low Performer</v>
      </c>
    </row>
    <row r="616" spans="1:19" ht="21.6" customHeight="1" x14ac:dyDescent="0.25">
      <c r="A616" s="17" t="s">
        <v>1523</v>
      </c>
      <c r="B616" s="17" t="s">
        <v>3433</v>
      </c>
      <c r="C616" s="17" t="s">
        <v>1524</v>
      </c>
      <c r="D616" s="17" t="s">
        <v>16</v>
      </c>
      <c r="E616" s="17" t="s">
        <v>64</v>
      </c>
      <c r="F616" s="18">
        <v>41</v>
      </c>
      <c r="G616" s="35" t="s">
        <v>784</v>
      </c>
      <c r="H616" s="17" t="s">
        <v>31</v>
      </c>
      <c r="I616" s="17" t="s">
        <v>32</v>
      </c>
      <c r="J616" s="33">
        <v>0.16</v>
      </c>
      <c r="K616" s="17">
        <v>1</v>
      </c>
      <c r="L616" s="17" t="s">
        <v>33</v>
      </c>
      <c r="M616" s="18">
        <v>5</v>
      </c>
      <c r="N616" s="2" t="s">
        <v>784</v>
      </c>
      <c r="O616" s="44">
        <v>1</v>
      </c>
      <c r="P616" s="44" t="s">
        <v>5126</v>
      </c>
      <c r="Q616" s="44">
        <f t="shared" si="31"/>
        <v>17</v>
      </c>
      <c r="R616" s="45" t="str">
        <f t="shared" si="32"/>
        <v>High</v>
      </c>
      <c r="S616" s="45" t="str">
        <f t="shared" si="33"/>
        <v>Low Performer</v>
      </c>
    </row>
    <row r="617" spans="1:19" ht="21.6" customHeight="1" x14ac:dyDescent="0.25">
      <c r="A617" s="17" t="s">
        <v>1525</v>
      </c>
      <c r="B617" s="17" t="s">
        <v>3434</v>
      </c>
      <c r="C617" s="17" t="s">
        <v>1526</v>
      </c>
      <c r="D617" s="17" t="s">
        <v>16</v>
      </c>
      <c r="E617" s="17" t="s">
        <v>41</v>
      </c>
      <c r="F617" s="18">
        <v>32</v>
      </c>
      <c r="G617" s="35" t="s">
        <v>1527</v>
      </c>
      <c r="H617" s="17" t="s">
        <v>66</v>
      </c>
      <c r="I617" s="17" t="s">
        <v>26</v>
      </c>
      <c r="J617" s="33">
        <v>0.82</v>
      </c>
      <c r="K617" s="17">
        <v>0.75</v>
      </c>
      <c r="L617" s="17" t="s">
        <v>33</v>
      </c>
      <c r="M617" s="18">
        <v>5</v>
      </c>
      <c r="N617" s="2" t="s">
        <v>5646</v>
      </c>
      <c r="O617" s="44">
        <v>3</v>
      </c>
      <c r="P617" s="44" t="s">
        <v>5127</v>
      </c>
      <c r="Q617" s="44">
        <f t="shared" si="31"/>
        <v>82.75</v>
      </c>
      <c r="R617" s="45" t="str">
        <f t="shared" si="32"/>
        <v>High</v>
      </c>
      <c r="S617" s="45" t="str">
        <f t="shared" si="33"/>
        <v>Low Performer</v>
      </c>
    </row>
    <row r="618" spans="1:19" ht="21.6" customHeight="1" x14ac:dyDescent="0.25">
      <c r="A618" s="17" t="s">
        <v>1528</v>
      </c>
      <c r="B618" s="17" t="s">
        <v>3435</v>
      </c>
      <c r="C618" s="17" t="s">
        <v>1529</v>
      </c>
      <c r="D618" s="17" t="s">
        <v>69</v>
      </c>
      <c r="E618" s="17" t="s">
        <v>64</v>
      </c>
      <c r="F618" s="18">
        <v>25</v>
      </c>
      <c r="G618" s="35" t="s">
        <v>1530</v>
      </c>
      <c r="H618" s="17" t="s">
        <v>79</v>
      </c>
      <c r="I618" s="17" t="s">
        <v>47</v>
      </c>
      <c r="J618" s="33">
        <v>0.51</v>
      </c>
      <c r="K618" s="17">
        <v>2</v>
      </c>
      <c r="L618" s="17" t="s">
        <v>33</v>
      </c>
      <c r="M618" s="18">
        <f>M617</f>
        <v>5</v>
      </c>
      <c r="N618" s="2" t="s">
        <v>5647</v>
      </c>
      <c r="O618" s="44">
        <v>8</v>
      </c>
      <c r="P618" s="44" t="s">
        <v>5128</v>
      </c>
      <c r="Q618" s="44">
        <f t="shared" si="31"/>
        <v>53</v>
      </c>
      <c r="R618" s="45" t="str">
        <f t="shared" si="32"/>
        <v>High</v>
      </c>
      <c r="S618" s="45" t="str">
        <f t="shared" si="33"/>
        <v>Low Performer</v>
      </c>
    </row>
    <row r="619" spans="1:19" ht="21.6" customHeight="1" x14ac:dyDescent="0.25">
      <c r="A619" s="17" t="s">
        <v>1531</v>
      </c>
      <c r="B619" s="17" t="s">
        <v>3436</v>
      </c>
      <c r="C619" s="17" t="s">
        <v>1532</v>
      </c>
      <c r="D619" s="17" t="s">
        <v>16</v>
      </c>
      <c r="E619" s="17" t="s">
        <v>41</v>
      </c>
      <c r="F619" s="18">
        <v>42</v>
      </c>
      <c r="G619" s="35" t="s">
        <v>1533</v>
      </c>
      <c r="H619" s="17" t="s">
        <v>104</v>
      </c>
      <c r="I619" s="17" t="s">
        <v>47</v>
      </c>
      <c r="J619" s="33">
        <v>0.73</v>
      </c>
      <c r="K619" s="17">
        <v>2</v>
      </c>
      <c r="L619" s="17" t="s">
        <v>27</v>
      </c>
      <c r="M619" s="18">
        <v>2</v>
      </c>
      <c r="N619" s="2" t="s">
        <v>5648</v>
      </c>
      <c r="O619" s="44">
        <v>5</v>
      </c>
      <c r="P619" s="44" t="s">
        <v>5126</v>
      </c>
      <c r="Q619" s="44">
        <f t="shared" si="31"/>
        <v>75</v>
      </c>
      <c r="R619" s="45" t="str">
        <f t="shared" si="32"/>
        <v>High</v>
      </c>
      <c r="S619" s="45" t="str">
        <f t="shared" si="33"/>
        <v>Low Performer</v>
      </c>
    </row>
    <row r="620" spans="1:19" ht="21.6" customHeight="1" x14ac:dyDescent="0.25">
      <c r="A620" s="17" t="s">
        <v>1534</v>
      </c>
      <c r="B620" s="17" t="s">
        <v>3437</v>
      </c>
      <c r="C620" s="17" t="s">
        <v>1535</v>
      </c>
      <c r="D620" s="17" t="s">
        <v>16</v>
      </c>
      <c r="E620" s="17" t="s">
        <v>41</v>
      </c>
      <c r="F620" s="18">
        <v>32</v>
      </c>
      <c r="G620" s="35">
        <v>44686</v>
      </c>
      <c r="H620" s="17" t="s">
        <v>31</v>
      </c>
      <c r="I620" s="17" t="s">
        <v>32</v>
      </c>
      <c r="J620" s="33">
        <v>0.43</v>
      </c>
      <c r="K620" s="17">
        <v>2</v>
      </c>
      <c r="L620" s="17" t="s">
        <v>33</v>
      </c>
      <c r="M620" s="18">
        <v>4</v>
      </c>
      <c r="N620" s="37">
        <v>44686</v>
      </c>
      <c r="O620" s="44">
        <v>1</v>
      </c>
      <c r="P620" s="44" t="s">
        <v>5127</v>
      </c>
      <c r="Q620" s="44">
        <f t="shared" si="31"/>
        <v>45</v>
      </c>
      <c r="R620" s="45" t="str">
        <f t="shared" si="32"/>
        <v>High</v>
      </c>
      <c r="S620" s="45" t="str">
        <f t="shared" si="33"/>
        <v>Low Performer</v>
      </c>
    </row>
    <row r="621" spans="1:19" ht="21.6" customHeight="1" x14ac:dyDescent="0.25">
      <c r="A621" s="17" t="s">
        <v>1536</v>
      </c>
      <c r="B621" s="17" t="s">
        <v>3438</v>
      </c>
      <c r="C621" s="17" t="s">
        <v>1537</v>
      </c>
      <c r="D621" s="17" t="s">
        <v>16</v>
      </c>
      <c r="E621" s="17" t="s">
        <v>36</v>
      </c>
      <c r="F621" s="18">
        <v>25</v>
      </c>
      <c r="G621" s="35" t="s">
        <v>1213</v>
      </c>
      <c r="H621" s="17" t="s">
        <v>104</v>
      </c>
      <c r="I621" s="17" t="s">
        <v>47</v>
      </c>
      <c r="J621" s="33">
        <v>0.1</v>
      </c>
      <c r="K621" s="17">
        <v>1</v>
      </c>
      <c r="L621" s="17" t="s">
        <v>27</v>
      </c>
      <c r="M621" s="18">
        <v>3</v>
      </c>
      <c r="N621" s="2" t="s">
        <v>5649</v>
      </c>
      <c r="O621" s="44">
        <v>5</v>
      </c>
      <c r="P621" s="44" t="s">
        <v>5128</v>
      </c>
      <c r="Q621" s="44">
        <f t="shared" si="31"/>
        <v>11</v>
      </c>
      <c r="R621" s="45" t="str">
        <f t="shared" si="32"/>
        <v>Medium</v>
      </c>
      <c r="S621" s="45" t="str">
        <f t="shared" si="33"/>
        <v>Low Performer</v>
      </c>
    </row>
    <row r="622" spans="1:19" ht="21.6" customHeight="1" x14ac:dyDescent="0.25">
      <c r="A622" s="17" t="s">
        <v>1538</v>
      </c>
      <c r="B622" s="17" t="s">
        <v>3439</v>
      </c>
      <c r="C622" s="17" t="s">
        <v>1539</v>
      </c>
      <c r="D622" s="17" t="s">
        <v>69</v>
      </c>
      <c r="E622" s="17" t="s">
        <v>64</v>
      </c>
      <c r="F622" s="18">
        <v>32</v>
      </c>
      <c r="G622" s="35" t="s">
        <v>927</v>
      </c>
      <c r="H622" s="17" t="s">
        <v>37</v>
      </c>
      <c r="I622" s="17" t="s">
        <v>19</v>
      </c>
      <c r="J622" s="33">
        <v>0.42</v>
      </c>
      <c r="K622" s="17">
        <v>2</v>
      </c>
      <c r="L622" s="17" t="s">
        <v>33</v>
      </c>
      <c r="M622" s="18">
        <v>3</v>
      </c>
      <c r="N622" s="2" t="s">
        <v>5650</v>
      </c>
      <c r="O622" s="44">
        <v>4</v>
      </c>
      <c r="P622" s="44" t="s">
        <v>5127</v>
      </c>
      <c r="Q622" s="44">
        <f t="shared" si="31"/>
        <v>44</v>
      </c>
      <c r="R622" s="45" t="str">
        <f t="shared" si="32"/>
        <v>High</v>
      </c>
      <c r="S622" s="45" t="str">
        <f t="shared" si="33"/>
        <v>Low Performer</v>
      </c>
    </row>
    <row r="623" spans="1:19" ht="21.6" customHeight="1" x14ac:dyDescent="0.25">
      <c r="A623" s="17" t="s">
        <v>1540</v>
      </c>
      <c r="B623" s="17" t="s">
        <v>3440</v>
      </c>
      <c r="C623" s="17" t="s">
        <v>1541</v>
      </c>
      <c r="D623" s="17" t="s">
        <v>69</v>
      </c>
      <c r="E623" s="17" t="s">
        <v>41</v>
      </c>
      <c r="F623" s="18">
        <v>32</v>
      </c>
      <c r="G623" s="35">
        <v>44815</v>
      </c>
      <c r="H623" s="17" t="s">
        <v>53</v>
      </c>
      <c r="I623" s="17" t="s">
        <v>26</v>
      </c>
      <c r="J623" s="33">
        <v>0.44</v>
      </c>
      <c r="K623" s="17">
        <v>2</v>
      </c>
      <c r="L623" s="17" t="s">
        <v>33</v>
      </c>
      <c r="M623" s="18">
        <v>5</v>
      </c>
      <c r="N623" s="37">
        <v>44815</v>
      </c>
      <c r="O623" s="44">
        <v>1</v>
      </c>
      <c r="P623" s="44" t="s">
        <v>5127</v>
      </c>
      <c r="Q623" s="44">
        <f t="shared" si="31"/>
        <v>46</v>
      </c>
      <c r="R623" s="45" t="str">
        <f t="shared" si="32"/>
        <v>High</v>
      </c>
      <c r="S623" s="45" t="str">
        <f t="shared" si="33"/>
        <v>Low Performer</v>
      </c>
    </row>
    <row r="624" spans="1:19" ht="21.6" customHeight="1" x14ac:dyDescent="0.25">
      <c r="A624" s="17" t="s">
        <v>1542</v>
      </c>
      <c r="B624" s="17" t="s">
        <v>3441</v>
      </c>
      <c r="C624" s="17" t="s">
        <v>1543</v>
      </c>
      <c r="D624" s="17" t="s">
        <v>16</v>
      </c>
      <c r="E624" s="17" t="s">
        <v>41</v>
      </c>
      <c r="F624" s="18">
        <v>28</v>
      </c>
      <c r="G624" s="35" t="s">
        <v>1544</v>
      </c>
      <c r="H624" s="17" t="s">
        <v>104</v>
      </c>
      <c r="I624" s="17" t="s">
        <v>47</v>
      </c>
      <c r="J624" s="33">
        <v>0.6</v>
      </c>
      <c r="K624" s="17">
        <v>1</v>
      </c>
      <c r="L624" s="17" t="s">
        <v>33</v>
      </c>
      <c r="M624" s="18">
        <v>2</v>
      </c>
      <c r="N624" s="2" t="s">
        <v>5651</v>
      </c>
      <c r="O624" s="44">
        <v>4</v>
      </c>
      <c r="P624" s="44" t="s">
        <v>5128</v>
      </c>
      <c r="Q624" s="44">
        <f t="shared" si="31"/>
        <v>61</v>
      </c>
      <c r="R624" s="45" t="str">
        <f t="shared" si="32"/>
        <v>High</v>
      </c>
      <c r="S624" s="45" t="str">
        <f t="shared" si="33"/>
        <v>Low Performer</v>
      </c>
    </row>
    <row r="625" spans="1:19" ht="21.6" customHeight="1" x14ac:dyDescent="0.25">
      <c r="A625" s="17" t="s">
        <v>1545</v>
      </c>
      <c r="B625" s="17" t="s">
        <v>3442</v>
      </c>
      <c r="C625" s="17" t="s">
        <v>1546</v>
      </c>
      <c r="D625" s="17" t="s">
        <v>69</v>
      </c>
      <c r="E625" s="17" t="s">
        <v>36</v>
      </c>
      <c r="F625" s="18">
        <v>41</v>
      </c>
      <c r="G625" s="35" t="s">
        <v>1071</v>
      </c>
      <c r="H625" s="17" t="s">
        <v>79</v>
      </c>
      <c r="I625" s="17" t="s">
        <v>47</v>
      </c>
      <c r="J625" s="33">
        <v>0.71</v>
      </c>
      <c r="K625" s="17">
        <v>1.5</v>
      </c>
      <c r="L625" s="17" t="s">
        <v>33</v>
      </c>
      <c r="M625" s="18">
        <v>1</v>
      </c>
      <c r="N625" s="2" t="s">
        <v>5652</v>
      </c>
      <c r="O625" s="44">
        <v>7</v>
      </c>
      <c r="P625" s="44" t="s">
        <v>5126</v>
      </c>
      <c r="Q625" s="44">
        <f t="shared" si="31"/>
        <v>72.5</v>
      </c>
      <c r="R625" s="45" t="str">
        <f t="shared" si="32"/>
        <v>High</v>
      </c>
      <c r="S625" s="45" t="str">
        <f t="shared" si="33"/>
        <v>Low Performer</v>
      </c>
    </row>
    <row r="626" spans="1:19" ht="21.6" customHeight="1" x14ac:dyDescent="0.25">
      <c r="A626" s="17" t="s">
        <v>1547</v>
      </c>
      <c r="B626" s="17" t="s">
        <v>3443</v>
      </c>
      <c r="C626" s="17" t="s">
        <v>1548</v>
      </c>
      <c r="D626" s="17" t="s">
        <v>69</v>
      </c>
      <c r="E626" s="17" t="s">
        <v>23</v>
      </c>
      <c r="F626" s="18">
        <v>36</v>
      </c>
      <c r="G626" s="35" t="s">
        <v>1511</v>
      </c>
      <c r="H626" s="17" t="s">
        <v>42</v>
      </c>
      <c r="I626" s="17" t="s">
        <v>32</v>
      </c>
      <c r="J626" s="33">
        <v>0.96</v>
      </c>
      <c r="K626" s="17">
        <v>2</v>
      </c>
      <c r="L626" s="17" t="s">
        <v>27</v>
      </c>
      <c r="M626" s="18">
        <v>4</v>
      </c>
      <c r="N626" s="2" t="s">
        <v>5640</v>
      </c>
      <c r="O626" s="44">
        <v>4</v>
      </c>
      <c r="P626" s="44" t="s">
        <v>5127</v>
      </c>
      <c r="Q626" s="44">
        <f t="shared" si="31"/>
        <v>98</v>
      </c>
      <c r="R626" s="45" t="str">
        <f t="shared" si="32"/>
        <v>High</v>
      </c>
      <c r="S626" s="45" t="str">
        <f t="shared" si="33"/>
        <v>High Performer</v>
      </c>
    </row>
    <row r="627" spans="1:19" ht="21.6" customHeight="1" x14ac:dyDescent="0.25">
      <c r="A627" s="17" t="s">
        <v>1549</v>
      </c>
      <c r="B627" s="17" t="s">
        <v>3444</v>
      </c>
      <c r="C627" s="17" t="s">
        <v>1550</v>
      </c>
      <c r="D627" s="17" t="s">
        <v>69</v>
      </c>
      <c r="E627" s="17" t="s">
        <v>64</v>
      </c>
      <c r="F627" s="18">
        <v>30</v>
      </c>
      <c r="G627" s="35">
        <v>44747</v>
      </c>
      <c r="H627" s="17" t="s">
        <v>156</v>
      </c>
      <c r="I627" s="17" t="s">
        <v>98</v>
      </c>
      <c r="J627" s="33">
        <v>0.77</v>
      </c>
      <c r="K627" s="17">
        <v>0.75</v>
      </c>
      <c r="L627" s="17" t="s">
        <v>33</v>
      </c>
      <c r="M627" s="18">
        <v>5</v>
      </c>
      <c r="N627" s="2" t="s">
        <v>5653</v>
      </c>
      <c r="O627" s="44">
        <v>6</v>
      </c>
      <c r="P627" s="44" t="s">
        <v>5128</v>
      </c>
      <c r="Q627" s="44">
        <f t="shared" si="31"/>
        <v>77.75</v>
      </c>
      <c r="R627" s="45" t="str">
        <f t="shared" si="32"/>
        <v>High</v>
      </c>
      <c r="S627" s="45" t="str">
        <f t="shared" si="33"/>
        <v>Low Performer</v>
      </c>
    </row>
    <row r="628" spans="1:19" ht="21.6" customHeight="1" x14ac:dyDescent="0.25">
      <c r="A628" s="17" t="s">
        <v>1551</v>
      </c>
      <c r="B628" s="17" t="s">
        <v>3445</v>
      </c>
      <c r="C628" s="17" t="s">
        <v>1552</v>
      </c>
      <c r="D628" s="17" t="s">
        <v>69</v>
      </c>
      <c r="E628" s="17" t="s">
        <v>23</v>
      </c>
      <c r="F628" s="18">
        <v>32</v>
      </c>
      <c r="G628" s="35">
        <v>44626</v>
      </c>
      <c r="H628" s="17" t="s">
        <v>104</v>
      </c>
      <c r="I628" s="17" t="s">
        <v>47</v>
      </c>
      <c r="J628" s="33">
        <v>0.81</v>
      </c>
      <c r="K628" s="17">
        <v>0.75</v>
      </c>
      <c r="L628" s="17" t="s">
        <v>27</v>
      </c>
      <c r="M628" s="18">
        <v>3</v>
      </c>
      <c r="N628" s="2" t="s">
        <v>5534</v>
      </c>
      <c r="O628" s="44">
        <v>6</v>
      </c>
      <c r="P628" s="44" t="s">
        <v>5127</v>
      </c>
      <c r="Q628" s="44">
        <f t="shared" si="31"/>
        <v>81.75</v>
      </c>
      <c r="R628" s="45" t="str">
        <f t="shared" si="32"/>
        <v>High</v>
      </c>
      <c r="S628" s="45" t="str">
        <f t="shared" si="33"/>
        <v>Low Performer</v>
      </c>
    </row>
    <row r="629" spans="1:19" ht="21.6" customHeight="1" x14ac:dyDescent="0.25">
      <c r="A629" s="17" t="s">
        <v>1553</v>
      </c>
      <c r="B629" s="17" t="s">
        <v>3446</v>
      </c>
      <c r="C629" s="17" t="s">
        <v>1554</v>
      </c>
      <c r="D629" s="17" t="s">
        <v>69</v>
      </c>
      <c r="E629" s="17" t="s">
        <v>23</v>
      </c>
      <c r="F629" s="18">
        <v>34</v>
      </c>
      <c r="G629" s="35" t="s">
        <v>1555</v>
      </c>
      <c r="H629" s="17" t="s">
        <v>156</v>
      </c>
      <c r="I629" s="17" t="s">
        <v>98</v>
      </c>
      <c r="J629" s="33">
        <v>0.28999999999999998</v>
      </c>
      <c r="K629" s="17">
        <v>2</v>
      </c>
      <c r="L629" s="17" t="s">
        <v>33</v>
      </c>
      <c r="M629" s="18">
        <v>3</v>
      </c>
      <c r="N629" s="2" t="s">
        <v>5654</v>
      </c>
      <c r="O629" s="44">
        <v>2</v>
      </c>
      <c r="P629" s="44" t="s">
        <v>5127</v>
      </c>
      <c r="Q629" s="44">
        <f t="shared" si="31"/>
        <v>30.999999999999996</v>
      </c>
      <c r="R629" s="45" t="str">
        <f t="shared" si="32"/>
        <v>High</v>
      </c>
      <c r="S629" s="45" t="str">
        <f t="shared" si="33"/>
        <v>Low Performer</v>
      </c>
    </row>
    <row r="630" spans="1:19" ht="21.6" customHeight="1" x14ac:dyDescent="0.25">
      <c r="A630" s="17" t="s">
        <v>1556</v>
      </c>
      <c r="B630" s="17" t="s">
        <v>3447</v>
      </c>
      <c r="C630" s="17" t="s">
        <v>1557</v>
      </c>
      <c r="D630" s="17" t="s">
        <v>16</v>
      </c>
      <c r="E630" s="17" t="s">
        <v>41</v>
      </c>
      <c r="F630" s="18">
        <v>45</v>
      </c>
      <c r="G630" s="35" t="s">
        <v>332</v>
      </c>
      <c r="H630" s="17" t="s">
        <v>104</v>
      </c>
      <c r="I630" s="17" t="s">
        <v>47</v>
      </c>
      <c r="J630" s="33">
        <v>0.61</v>
      </c>
      <c r="K630" s="17">
        <v>1.5</v>
      </c>
      <c r="L630" s="17" t="s">
        <v>33</v>
      </c>
      <c r="M630" s="18">
        <f t="shared" ref="M630:M634" si="36">M629</f>
        <v>3</v>
      </c>
      <c r="N630" s="2" t="s">
        <v>5655</v>
      </c>
      <c r="O630" s="44">
        <v>2</v>
      </c>
      <c r="P630" s="44" t="s">
        <v>5126</v>
      </c>
      <c r="Q630" s="44">
        <f t="shared" si="31"/>
        <v>62.5</v>
      </c>
      <c r="R630" s="45" t="str">
        <f t="shared" si="32"/>
        <v>High</v>
      </c>
      <c r="S630" s="45" t="str">
        <f t="shared" si="33"/>
        <v>Low Performer</v>
      </c>
    </row>
    <row r="631" spans="1:19" ht="21.6" customHeight="1" x14ac:dyDescent="0.25">
      <c r="A631" s="17" t="s">
        <v>1558</v>
      </c>
      <c r="B631" s="17" t="s">
        <v>3448</v>
      </c>
      <c r="C631" s="17" t="s">
        <v>1559</v>
      </c>
      <c r="D631" s="17" t="s">
        <v>69</v>
      </c>
      <c r="E631" s="17" t="s">
        <v>41</v>
      </c>
      <c r="F631" s="18">
        <v>32</v>
      </c>
      <c r="G631" s="35" t="s">
        <v>488</v>
      </c>
      <c r="H631" s="17" t="s">
        <v>104</v>
      </c>
      <c r="I631" s="17" t="s">
        <v>47</v>
      </c>
      <c r="J631" s="33">
        <v>0.91</v>
      </c>
      <c r="K631" s="17">
        <v>0.75</v>
      </c>
      <c r="L631" s="17" t="s">
        <v>33</v>
      </c>
      <c r="M631" s="18">
        <f t="shared" si="36"/>
        <v>3</v>
      </c>
      <c r="N631" s="2" t="s">
        <v>5656</v>
      </c>
      <c r="O631" s="44">
        <v>5</v>
      </c>
      <c r="P631" s="44" t="s">
        <v>5127</v>
      </c>
      <c r="Q631" s="44">
        <f t="shared" si="31"/>
        <v>91.75</v>
      </c>
      <c r="R631" s="45" t="str">
        <f t="shared" si="32"/>
        <v>High</v>
      </c>
      <c r="S631" s="45" t="str">
        <f t="shared" si="33"/>
        <v>Low Performer</v>
      </c>
    </row>
    <row r="632" spans="1:19" ht="21.6" customHeight="1" x14ac:dyDescent="0.25">
      <c r="A632" s="17" t="s">
        <v>1560</v>
      </c>
      <c r="B632" s="17" t="s">
        <v>3449</v>
      </c>
      <c r="C632" s="17" t="s">
        <v>1561</v>
      </c>
      <c r="D632" s="17" t="s">
        <v>16</v>
      </c>
      <c r="E632" s="17" t="s">
        <v>23</v>
      </c>
      <c r="F632" s="18">
        <v>32</v>
      </c>
      <c r="G632" s="35" t="s">
        <v>1562</v>
      </c>
      <c r="H632" s="17" t="s">
        <v>53</v>
      </c>
      <c r="I632" s="17" t="s">
        <v>26</v>
      </c>
      <c r="J632" s="33">
        <v>0.05</v>
      </c>
      <c r="K632" s="17">
        <v>2</v>
      </c>
      <c r="L632" s="17" t="s">
        <v>33</v>
      </c>
      <c r="M632" s="18">
        <f t="shared" si="36"/>
        <v>3</v>
      </c>
      <c r="N632" s="2" t="s">
        <v>5657</v>
      </c>
      <c r="O632" s="44">
        <v>8</v>
      </c>
      <c r="P632" s="44" t="s">
        <v>5127</v>
      </c>
      <c r="Q632" s="44">
        <f t="shared" si="31"/>
        <v>7</v>
      </c>
      <c r="R632" s="45" t="str">
        <f t="shared" si="32"/>
        <v>Medium</v>
      </c>
      <c r="S632" s="45" t="str">
        <f t="shared" si="33"/>
        <v>Low Performer</v>
      </c>
    </row>
    <row r="633" spans="1:19" ht="21.6" customHeight="1" x14ac:dyDescent="0.25">
      <c r="A633" s="17" t="s">
        <v>1563</v>
      </c>
      <c r="B633" s="17" t="s">
        <v>3450</v>
      </c>
      <c r="C633" s="17" t="s">
        <v>1564</v>
      </c>
      <c r="D633" s="17" t="s">
        <v>69</v>
      </c>
      <c r="E633" s="17" t="s">
        <v>56</v>
      </c>
      <c r="F633" s="18">
        <v>32</v>
      </c>
      <c r="G633" s="35" t="s">
        <v>255</v>
      </c>
      <c r="H633" s="17" t="s">
        <v>66</v>
      </c>
      <c r="I633" s="17" t="s">
        <v>26</v>
      </c>
      <c r="J633" s="33">
        <v>0.79</v>
      </c>
      <c r="K633" s="17">
        <v>1.5</v>
      </c>
      <c r="L633" s="17" t="s">
        <v>33</v>
      </c>
      <c r="M633" s="18">
        <f t="shared" si="36"/>
        <v>3</v>
      </c>
      <c r="N633" s="2" t="s">
        <v>5658</v>
      </c>
      <c r="O633" s="44">
        <v>7</v>
      </c>
      <c r="P633" s="44" t="s">
        <v>5127</v>
      </c>
      <c r="Q633" s="44">
        <f t="shared" si="31"/>
        <v>80.5</v>
      </c>
      <c r="R633" s="45" t="str">
        <f t="shared" si="32"/>
        <v>High</v>
      </c>
      <c r="S633" s="45" t="str">
        <f t="shared" si="33"/>
        <v>Low Performer</v>
      </c>
    </row>
    <row r="634" spans="1:19" ht="21.6" customHeight="1" x14ac:dyDescent="0.25">
      <c r="A634" s="17" t="s">
        <v>1565</v>
      </c>
      <c r="B634" s="17" t="s">
        <v>3451</v>
      </c>
      <c r="C634" s="17" t="s">
        <v>1566</v>
      </c>
      <c r="D634" s="17" t="s">
        <v>16</v>
      </c>
      <c r="E634" s="17" t="s">
        <v>56</v>
      </c>
      <c r="F634" s="18">
        <v>32</v>
      </c>
      <c r="G634" s="35">
        <v>45475</v>
      </c>
      <c r="H634" s="17" t="s">
        <v>111</v>
      </c>
      <c r="I634" s="17" t="s">
        <v>98</v>
      </c>
      <c r="J634" s="33">
        <v>0.89</v>
      </c>
      <c r="K634" s="17">
        <v>1</v>
      </c>
      <c r="L634" s="17" t="s">
        <v>27</v>
      </c>
      <c r="M634" s="18">
        <f t="shared" si="36"/>
        <v>3</v>
      </c>
      <c r="N634" s="2" t="s">
        <v>5659</v>
      </c>
      <c r="O634" s="44">
        <v>5</v>
      </c>
      <c r="P634" s="44" t="s">
        <v>5127</v>
      </c>
      <c r="Q634" s="44">
        <f t="shared" si="31"/>
        <v>90</v>
      </c>
      <c r="R634" s="45" t="str">
        <f t="shared" si="32"/>
        <v>High</v>
      </c>
      <c r="S634" s="45" t="str">
        <f t="shared" si="33"/>
        <v>Low Performer</v>
      </c>
    </row>
    <row r="635" spans="1:19" ht="21.6" customHeight="1" x14ac:dyDescent="0.25">
      <c r="A635" s="17" t="s">
        <v>1567</v>
      </c>
      <c r="B635" s="17" t="s">
        <v>3452</v>
      </c>
      <c r="C635" s="17" t="s">
        <v>1568</v>
      </c>
      <c r="D635" s="17" t="s">
        <v>16</v>
      </c>
      <c r="E635" s="17" t="s">
        <v>41</v>
      </c>
      <c r="F635" s="18">
        <v>32</v>
      </c>
      <c r="G635" s="35" t="s">
        <v>1569</v>
      </c>
      <c r="H635" s="17" t="s">
        <v>18</v>
      </c>
      <c r="I635" s="17" t="s">
        <v>19</v>
      </c>
      <c r="J635" s="33">
        <v>0.32</v>
      </c>
      <c r="K635" s="17">
        <v>2</v>
      </c>
      <c r="L635" s="17" t="s">
        <v>33</v>
      </c>
      <c r="M635" s="18">
        <v>2</v>
      </c>
      <c r="N635" s="2" t="s">
        <v>5660</v>
      </c>
      <c r="O635" s="44">
        <v>6</v>
      </c>
      <c r="P635" s="44" t="s">
        <v>5127</v>
      </c>
      <c r="Q635" s="44">
        <f t="shared" si="31"/>
        <v>34</v>
      </c>
      <c r="R635" s="45" t="str">
        <f t="shared" si="32"/>
        <v>High</v>
      </c>
      <c r="S635" s="45" t="str">
        <f t="shared" si="33"/>
        <v>Low Performer</v>
      </c>
    </row>
    <row r="636" spans="1:19" ht="21.6" customHeight="1" x14ac:dyDescent="0.25">
      <c r="A636" s="17" t="s">
        <v>1570</v>
      </c>
      <c r="B636" s="17" t="s">
        <v>3453</v>
      </c>
      <c r="C636" s="17" t="s">
        <v>1571</v>
      </c>
      <c r="D636" s="17" t="s">
        <v>16</v>
      </c>
      <c r="E636" s="17" t="s">
        <v>56</v>
      </c>
      <c r="F636" s="18">
        <v>32</v>
      </c>
      <c r="G636" s="35">
        <v>44568</v>
      </c>
      <c r="H636" s="17" t="s">
        <v>104</v>
      </c>
      <c r="I636" s="17" t="s">
        <v>47</v>
      </c>
      <c r="J636" s="33">
        <v>0.17</v>
      </c>
      <c r="K636" s="17">
        <v>2</v>
      </c>
      <c r="L636" s="17" t="s">
        <v>33</v>
      </c>
      <c r="M636" s="18">
        <v>3</v>
      </c>
      <c r="N636" s="37">
        <v>44568</v>
      </c>
      <c r="O636" s="44">
        <v>1</v>
      </c>
      <c r="P636" s="44" t="s">
        <v>5127</v>
      </c>
      <c r="Q636" s="44">
        <f t="shared" si="31"/>
        <v>19</v>
      </c>
      <c r="R636" s="45" t="str">
        <f t="shared" si="32"/>
        <v>High</v>
      </c>
      <c r="S636" s="45" t="str">
        <f t="shared" si="33"/>
        <v>Low Performer</v>
      </c>
    </row>
    <row r="637" spans="1:19" ht="21.6" customHeight="1" x14ac:dyDescent="0.25">
      <c r="A637" s="17" t="s">
        <v>1572</v>
      </c>
      <c r="B637" s="17" t="s">
        <v>3454</v>
      </c>
      <c r="C637" s="17" t="s">
        <v>1573</v>
      </c>
      <c r="D637" s="17" t="s">
        <v>69</v>
      </c>
      <c r="E637" s="17" t="s">
        <v>56</v>
      </c>
      <c r="F637" s="18">
        <v>32</v>
      </c>
      <c r="G637" s="35">
        <v>45020</v>
      </c>
      <c r="H637" s="17" t="s">
        <v>104</v>
      </c>
      <c r="I637" s="17" t="s">
        <v>47</v>
      </c>
      <c r="J637" s="33">
        <v>0.21</v>
      </c>
      <c r="K637" s="17">
        <v>2</v>
      </c>
      <c r="L637" s="17" t="s">
        <v>27</v>
      </c>
      <c r="M637" s="18">
        <v>5</v>
      </c>
      <c r="N637" s="2" t="s">
        <v>5661</v>
      </c>
      <c r="O637" s="44">
        <v>8</v>
      </c>
      <c r="P637" s="44" t="s">
        <v>5127</v>
      </c>
      <c r="Q637" s="44">
        <f t="shared" si="31"/>
        <v>23</v>
      </c>
      <c r="R637" s="45" t="str">
        <f t="shared" si="32"/>
        <v>High</v>
      </c>
      <c r="S637" s="45" t="str">
        <f t="shared" si="33"/>
        <v>High Performer</v>
      </c>
    </row>
    <row r="638" spans="1:19" ht="21.6" customHeight="1" x14ac:dyDescent="0.25">
      <c r="A638" s="17" t="s">
        <v>1574</v>
      </c>
      <c r="B638" s="17" t="s">
        <v>3455</v>
      </c>
      <c r="C638" s="17" t="s">
        <v>1575</v>
      </c>
      <c r="D638" s="17" t="s">
        <v>16</v>
      </c>
      <c r="E638" s="17" t="s">
        <v>41</v>
      </c>
      <c r="F638" s="18">
        <v>40</v>
      </c>
      <c r="G638" s="35">
        <v>45629</v>
      </c>
      <c r="H638" s="17" t="s">
        <v>37</v>
      </c>
      <c r="I638" s="17" t="s">
        <v>19</v>
      </c>
      <c r="J638" s="33">
        <v>0.22</v>
      </c>
      <c r="K638" s="17">
        <v>1.5</v>
      </c>
      <c r="L638" s="17" t="s">
        <v>27</v>
      </c>
      <c r="M638" s="18">
        <v>2</v>
      </c>
      <c r="N638" s="2" t="s">
        <v>5662</v>
      </c>
      <c r="O638" s="44">
        <v>5</v>
      </c>
      <c r="P638" s="44" t="s">
        <v>5127</v>
      </c>
      <c r="Q638" s="44">
        <f t="shared" si="31"/>
        <v>23.5</v>
      </c>
      <c r="R638" s="45" t="str">
        <f t="shared" si="32"/>
        <v>High</v>
      </c>
      <c r="S638" s="45" t="str">
        <f t="shared" si="33"/>
        <v>Low Performer</v>
      </c>
    </row>
    <row r="639" spans="1:19" ht="21.6" customHeight="1" x14ac:dyDescent="0.25">
      <c r="A639" s="17" t="s">
        <v>1576</v>
      </c>
      <c r="B639" s="17" t="s">
        <v>3456</v>
      </c>
      <c r="C639" s="17" t="s">
        <v>1577</v>
      </c>
      <c r="D639" s="17" t="s">
        <v>16</v>
      </c>
      <c r="E639" s="17" t="s">
        <v>23</v>
      </c>
      <c r="F639" s="18">
        <v>25</v>
      </c>
      <c r="G639" s="35" t="s">
        <v>1578</v>
      </c>
      <c r="H639" s="17" t="s">
        <v>198</v>
      </c>
      <c r="I639" s="17" t="s">
        <v>19</v>
      </c>
      <c r="J639" s="33">
        <v>0</v>
      </c>
      <c r="K639" s="17">
        <v>2</v>
      </c>
      <c r="L639" s="17" t="s">
        <v>33</v>
      </c>
      <c r="M639" s="18">
        <v>1</v>
      </c>
      <c r="N639" s="2" t="s">
        <v>5663</v>
      </c>
      <c r="O639" s="44">
        <v>5</v>
      </c>
      <c r="P639" s="44" t="s">
        <v>5128</v>
      </c>
      <c r="Q639" s="44">
        <f t="shared" si="31"/>
        <v>2</v>
      </c>
      <c r="R639" s="45" t="str">
        <f t="shared" si="32"/>
        <v>Low</v>
      </c>
      <c r="S639" s="45" t="str">
        <f t="shared" si="33"/>
        <v>Low Performer</v>
      </c>
    </row>
    <row r="640" spans="1:19" ht="21.6" customHeight="1" x14ac:dyDescent="0.25">
      <c r="A640" s="17" t="s">
        <v>1579</v>
      </c>
      <c r="B640" s="17" t="s">
        <v>3457</v>
      </c>
      <c r="C640" s="17" t="s">
        <v>1580</v>
      </c>
      <c r="D640" s="17" t="s">
        <v>69</v>
      </c>
      <c r="E640" s="17" t="s">
        <v>41</v>
      </c>
      <c r="F640" s="18">
        <v>32</v>
      </c>
      <c r="G640" s="35">
        <v>45416</v>
      </c>
      <c r="H640" s="17" t="s">
        <v>18</v>
      </c>
      <c r="I640" s="17" t="s">
        <v>19</v>
      </c>
      <c r="J640" s="33">
        <v>0.08</v>
      </c>
      <c r="K640" s="17">
        <v>1.5</v>
      </c>
      <c r="L640" s="17" t="s">
        <v>27</v>
      </c>
      <c r="M640" s="18">
        <v>2</v>
      </c>
      <c r="N640" s="2" t="s">
        <v>5664</v>
      </c>
      <c r="O640" s="44">
        <v>6</v>
      </c>
      <c r="P640" s="44" t="s">
        <v>5127</v>
      </c>
      <c r="Q640" s="44">
        <f t="shared" si="31"/>
        <v>9.5</v>
      </c>
      <c r="R640" s="45" t="str">
        <f t="shared" si="32"/>
        <v>Medium</v>
      </c>
      <c r="S640" s="45" t="str">
        <f t="shared" si="33"/>
        <v>Low Performer</v>
      </c>
    </row>
    <row r="641" spans="1:19" ht="21.6" customHeight="1" x14ac:dyDescent="0.25">
      <c r="A641" s="17" t="s">
        <v>1581</v>
      </c>
      <c r="B641" s="17" t="s">
        <v>3458</v>
      </c>
      <c r="C641" s="17" t="s">
        <v>1582</v>
      </c>
      <c r="D641" s="17" t="s">
        <v>16</v>
      </c>
      <c r="E641" s="17" t="s">
        <v>56</v>
      </c>
      <c r="F641" s="18">
        <v>32</v>
      </c>
      <c r="G641" s="35" t="s">
        <v>1097</v>
      </c>
      <c r="H641" s="17" t="s">
        <v>57</v>
      </c>
      <c r="I641" s="17" t="s">
        <v>32</v>
      </c>
      <c r="J641" s="33">
        <v>0.69</v>
      </c>
      <c r="K641" s="17">
        <v>0.75</v>
      </c>
      <c r="L641" s="17" t="s">
        <v>33</v>
      </c>
      <c r="M641" s="18">
        <v>4</v>
      </c>
      <c r="N641" s="2" t="s">
        <v>5665</v>
      </c>
      <c r="O641" s="44">
        <v>4</v>
      </c>
      <c r="P641" s="44" t="s">
        <v>5127</v>
      </c>
      <c r="Q641" s="44">
        <f t="shared" si="31"/>
        <v>69.75</v>
      </c>
      <c r="R641" s="45" t="str">
        <f t="shared" si="32"/>
        <v>High</v>
      </c>
      <c r="S641" s="45" t="str">
        <f t="shared" si="33"/>
        <v>Low Performer</v>
      </c>
    </row>
    <row r="642" spans="1:19" ht="21.6" customHeight="1" x14ac:dyDescent="0.25">
      <c r="A642" s="17" t="s">
        <v>1583</v>
      </c>
      <c r="B642" s="17" t="s">
        <v>3459</v>
      </c>
      <c r="C642" s="17" t="s">
        <v>1584</v>
      </c>
      <c r="D642" s="17" t="s">
        <v>16</v>
      </c>
      <c r="E642" s="17" t="s">
        <v>23</v>
      </c>
      <c r="F642" s="18">
        <v>20</v>
      </c>
      <c r="G642" s="35" t="s">
        <v>1585</v>
      </c>
      <c r="H642" s="17" t="s">
        <v>31</v>
      </c>
      <c r="I642" s="17" t="s">
        <v>32</v>
      </c>
      <c r="J642" s="33">
        <v>0.08</v>
      </c>
      <c r="K642" s="17">
        <v>1.5</v>
      </c>
      <c r="L642" s="17" t="s">
        <v>27</v>
      </c>
      <c r="M642" s="18">
        <f>M641</f>
        <v>4</v>
      </c>
      <c r="N642" s="2" t="s">
        <v>5666</v>
      </c>
      <c r="O642" s="44">
        <v>7</v>
      </c>
      <c r="P642" s="44" t="s">
        <v>5125</v>
      </c>
      <c r="Q642" s="44">
        <f t="shared" si="31"/>
        <v>9.5</v>
      </c>
      <c r="R642" s="45" t="str">
        <f t="shared" si="32"/>
        <v>Medium</v>
      </c>
      <c r="S642" s="45" t="str">
        <f t="shared" si="33"/>
        <v>High Performer</v>
      </c>
    </row>
    <row r="643" spans="1:19" ht="21.6" customHeight="1" x14ac:dyDescent="0.25">
      <c r="A643" s="17" t="s">
        <v>1586</v>
      </c>
      <c r="B643" s="17" t="s">
        <v>3460</v>
      </c>
      <c r="C643" s="17" t="s">
        <v>1587</v>
      </c>
      <c r="D643" s="17" t="s">
        <v>69</v>
      </c>
      <c r="E643" s="17" t="s">
        <v>23</v>
      </c>
      <c r="F643" s="18">
        <v>32</v>
      </c>
      <c r="G643" s="35">
        <v>45241</v>
      </c>
      <c r="H643" s="17" t="s">
        <v>104</v>
      </c>
      <c r="I643" s="17" t="s">
        <v>47</v>
      </c>
      <c r="J643" s="33">
        <v>0.76</v>
      </c>
      <c r="K643" s="17">
        <v>2</v>
      </c>
      <c r="L643" s="17" t="s">
        <v>33</v>
      </c>
      <c r="M643" s="18">
        <v>3</v>
      </c>
      <c r="N643" s="2" t="s">
        <v>5667</v>
      </c>
      <c r="O643" s="44">
        <v>3</v>
      </c>
      <c r="P643" s="44" t="s">
        <v>5127</v>
      </c>
      <c r="Q643" s="44">
        <f t="shared" ref="Q643:Q706" si="37">SUM((J643*100)+K643)</f>
        <v>78</v>
      </c>
      <c r="R643" s="45" t="str">
        <f t="shared" ref="R643:R706" si="38">IF(Q643&lt;=5,"Low",IF(Q643&lt;=15,"Medium",IF(Q643&gt;15,"High")))</f>
        <v>High</v>
      </c>
      <c r="S643" s="45" t="str">
        <f t="shared" ref="S643:S706" si="39">IF(AND(L643="Yes",M643&gt;=4),"High Performer","Low Performer" )</f>
        <v>Low Performer</v>
      </c>
    </row>
    <row r="644" spans="1:19" ht="21.6" customHeight="1" x14ac:dyDescent="0.25">
      <c r="A644" s="17" t="s">
        <v>1588</v>
      </c>
      <c r="B644" s="17" t="s">
        <v>3461</v>
      </c>
      <c r="C644" s="17" t="s">
        <v>1589</v>
      </c>
      <c r="D644" s="17" t="s">
        <v>16</v>
      </c>
      <c r="E644" s="17" t="s">
        <v>23</v>
      </c>
      <c r="F644" s="18">
        <v>32</v>
      </c>
      <c r="G644" s="35">
        <v>45140</v>
      </c>
      <c r="H644" s="17" t="s">
        <v>57</v>
      </c>
      <c r="I644" s="17" t="s">
        <v>32</v>
      </c>
      <c r="J644" s="33">
        <v>0.77</v>
      </c>
      <c r="K644" s="17">
        <v>1.5</v>
      </c>
      <c r="L644" s="17" t="s">
        <v>33</v>
      </c>
      <c r="M644" s="18">
        <v>5</v>
      </c>
      <c r="N644" s="2" t="s">
        <v>5668</v>
      </c>
      <c r="O644" s="44">
        <v>8</v>
      </c>
      <c r="P644" s="44" t="s">
        <v>5127</v>
      </c>
      <c r="Q644" s="44">
        <f t="shared" si="37"/>
        <v>78.5</v>
      </c>
      <c r="R644" s="45" t="str">
        <f t="shared" si="38"/>
        <v>High</v>
      </c>
      <c r="S644" s="45" t="str">
        <f t="shared" si="39"/>
        <v>Low Performer</v>
      </c>
    </row>
    <row r="645" spans="1:19" ht="21.6" customHeight="1" x14ac:dyDescent="0.25">
      <c r="A645" s="17" t="s">
        <v>1590</v>
      </c>
      <c r="B645" s="17" t="s">
        <v>3462</v>
      </c>
      <c r="C645" s="17" t="s">
        <v>1591</v>
      </c>
      <c r="D645" s="17" t="s">
        <v>69</v>
      </c>
      <c r="E645" s="17" t="s">
        <v>23</v>
      </c>
      <c r="F645" s="18">
        <v>32</v>
      </c>
      <c r="G645" s="35" t="s">
        <v>995</v>
      </c>
      <c r="H645" s="17" t="s">
        <v>37</v>
      </c>
      <c r="I645" s="17" t="s">
        <v>19</v>
      </c>
      <c r="J645" s="33">
        <v>0.54</v>
      </c>
      <c r="K645" s="17">
        <v>2</v>
      </c>
      <c r="L645" s="17" t="s">
        <v>33</v>
      </c>
      <c r="M645" s="18">
        <v>5</v>
      </c>
      <c r="N645" s="2" t="s">
        <v>5669</v>
      </c>
      <c r="O645" s="44">
        <v>2</v>
      </c>
      <c r="P645" s="44" t="s">
        <v>5127</v>
      </c>
      <c r="Q645" s="44">
        <f t="shared" si="37"/>
        <v>56</v>
      </c>
      <c r="R645" s="45" t="str">
        <f t="shared" si="38"/>
        <v>High</v>
      </c>
      <c r="S645" s="45" t="str">
        <f t="shared" si="39"/>
        <v>Low Performer</v>
      </c>
    </row>
    <row r="646" spans="1:19" ht="21.6" customHeight="1" x14ac:dyDescent="0.25">
      <c r="A646" s="17" t="s">
        <v>1592</v>
      </c>
      <c r="B646" s="17" t="s">
        <v>3463</v>
      </c>
      <c r="C646" s="17" t="s">
        <v>1593</v>
      </c>
      <c r="D646" s="17" t="s">
        <v>69</v>
      </c>
      <c r="E646" s="17" t="s">
        <v>23</v>
      </c>
      <c r="F646" s="18">
        <v>38</v>
      </c>
      <c r="G646" s="35" t="s">
        <v>1594</v>
      </c>
      <c r="H646" s="17" t="s">
        <v>97</v>
      </c>
      <c r="I646" s="17" t="s">
        <v>98</v>
      </c>
      <c r="J646" s="33">
        <v>0.76</v>
      </c>
      <c r="K646" s="17">
        <v>1.5</v>
      </c>
      <c r="L646" s="17" t="s">
        <v>33</v>
      </c>
      <c r="M646" s="18">
        <v>4</v>
      </c>
      <c r="N646" s="2" t="s">
        <v>1594</v>
      </c>
      <c r="O646" s="44">
        <v>1</v>
      </c>
      <c r="P646" s="44" t="s">
        <v>5127</v>
      </c>
      <c r="Q646" s="44">
        <f t="shared" si="37"/>
        <v>77.5</v>
      </c>
      <c r="R646" s="45" t="str">
        <f t="shared" si="38"/>
        <v>High</v>
      </c>
      <c r="S646" s="45" t="str">
        <f t="shared" si="39"/>
        <v>Low Performer</v>
      </c>
    </row>
    <row r="647" spans="1:19" ht="21.6" customHeight="1" x14ac:dyDescent="0.25">
      <c r="A647" s="17" t="s">
        <v>1595</v>
      </c>
      <c r="B647" s="17" t="s">
        <v>3464</v>
      </c>
      <c r="C647" s="17" t="s">
        <v>1596</v>
      </c>
      <c r="D647" s="17" t="s">
        <v>16</v>
      </c>
      <c r="E647" s="17" t="s">
        <v>64</v>
      </c>
      <c r="F647" s="18">
        <v>32</v>
      </c>
      <c r="G647" s="35">
        <v>45422</v>
      </c>
      <c r="H647" s="17" t="s">
        <v>31</v>
      </c>
      <c r="I647" s="17" t="s">
        <v>32</v>
      </c>
      <c r="J647" s="33">
        <v>0.31</v>
      </c>
      <c r="K647" s="17">
        <v>1</v>
      </c>
      <c r="L647" s="17" t="s">
        <v>33</v>
      </c>
      <c r="M647" s="18">
        <v>2</v>
      </c>
      <c r="N647" s="2" t="s">
        <v>5670</v>
      </c>
      <c r="O647" s="44">
        <v>4</v>
      </c>
      <c r="P647" s="44" t="s">
        <v>5127</v>
      </c>
      <c r="Q647" s="44">
        <f t="shared" si="37"/>
        <v>32</v>
      </c>
      <c r="R647" s="45" t="str">
        <f t="shared" si="38"/>
        <v>High</v>
      </c>
      <c r="S647" s="45" t="str">
        <f t="shared" si="39"/>
        <v>Low Performer</v>
      </c>
    </row>
    <row r="648" spans="1:19" ht="21.6" customHeight="1" x14ac:dyDescent="0.25">
      <c r="A648" s="17" t="s">
        <v>1597</v>
      </c>
      <c r="B648" s="17" t="s">
        <v>3465</v>
      </c>
      <c r="C648" s="17" t="s">
        <v>1598</v>
      </c>
      <c r="D648" s="17" t="s">
        <v>16</v>
      </c>
      <c r="E648" s="17" t="s">
        <v>41</v>
      </c>
      <c r="F648" s="18">
        <v>20</v>
      </c>
      <c r="G648" s="35" t="s">
        <v>1599</v>
      </c>
      <c r="H648" s="17" t="s">
        <v>79</v>
      </c>
      <c r="I648" s="17" t="s">
        <v>47</v>
      </c>
      <c r="J648" s="33">
        <v>0.08</v>
      </c>
      <c r="K648" s="17">
        <v>1.5</v>
      </c>
      <c r="L648" s="17" t="s">
        <v>33</v>
      </c>
      <c r="M648" s="18">
        <v>2</v>
      </c>
      <c r="N648" s="2" t="s">
        <v>1599</v>
      </c>
      <c r="O648" s="44">
        <v>1</v>
      </c>
      <c r="P648" s="44" t="s">
        <v>5125</v>
      </c>
      <c r="Q648" s="44">
        <f t="shared" si="37"/>
        <v>9.5</v>
      </c>
      <c r="R648" s="45" t="str">
        <f t="shared" si="38"/>
        <v>Medium</v>
      </c>
      <c r="S648" s="45" t="str">
        <f t="shared" si="39"/>
        <v>Low Performer</v>
      </c>
    </row>
    <row r="649" spans="1:19" ht="21.6" customHeight="1" x14ac:dyDescent="0.25">
      <c r="A649" s="17" t="s">
        <v>1600</v>
      </c>
      <c r="B649" s="17" t="s">
        <v>3466</v>
      </c>
      <c r="C649" s="17" t="s">
        <v>1601</v>
      </c>
      <c r="D649" s="17" t="s">
        <v>69</v>
      </c>
      <c r="E649" s="17" t="s">
        <v>64</v>
      </c>
      <c r="F649" s="18">
        <v>32</v>
      </c>
      <c r="G649" s="35">
        <v>45149</v>
      </c>
      <c r="H649" s="17" t="s">
        <v>97</v>
      </c>
      <c r="I649" s="17" t="s">
        <v>98</v>
      </c>
      <c r="J649" s="33">
        <v>0.39</v>
      </c>
      <c r="K649" s="17">
        <v>2</v>
      </c>
      <c r="L649" s="17" t="s">
        <v>33</v>
      </c>
      <c r="M649" s="18">
        <v>2</v>
      </c>
      <c r="N649" s="2" t="s">
        <v>5671</v>
      </c>
      <c r="O649" s="44">
        <v>2</v>
      </c>
      <c r="P649" s="44" t="s">
        <v>5127</v>
      </c>
      <c r="Q649" s="44">
        <f t="shared" si="37"/>
        <v>41</v>
      </c>
      <c r="R649" s="45" t="str">
        <f t="shared" si="38"/>
        <v>High</v>
      </c>
      <c r="S649" s="45" t="str">
        <f t="shared" si="39"/>
        <v>Low Performer</v>
      </c>
    </row>
    <row r="650" spans="1:19" ht="21.6" customHeight="1" x14ac:dyDescent="0.25">
      <c r="A650" s="17" t="s">
        <v>1602</v>
      </c>
      <c r="B650" s="17" t="s">
        <v>3467</v>
      </c>
      <c r="C650" s="17" t="s">
        <v>1603</v>
      </c>
      <c r="D650" s="17" t="s">
        <v>69</v>
      </c>
      <c r="E650" s="17" t="s">
        <v>23</v>
      </c>
      <c r="F650" s="18">
        <v>32</v>
      </c>
      <c r="G650" s="35" t="s">
        <v>821</v>
      </c>
      <c r="H650" s="17" t="s">
        <v>111</v>
      </c>
      <c r="I650" s="17" t="s">
        <v>98</v>
      </c>
      <c r="J650" s="33">
        <v>0.46</v>
      </c>
      <c r="K650" s="17">
        <v>1.5</v>
      </c>
      <c r="L650" s="17" t="s">
        <v>33</v>
      </c>
      <c r="M650" s="18">
        <v>4</v>
      </c>
      <c r="N650" s="2" t="s">
        <v>5672</v>
      </c>
      <c r="O650" s="44">
        <v>8</v>
      </c>
      <c r="P650" s="44" t="s">
        <v>5127</v>
      </c>
      <c r="Q650" s="44">
        <f t="shared" si="37"/>
        <v>47.5</v>
      </c>
      <c r="R650" s="45" t="str">
        <f t="shared" si="38"/>
        <v>High</v>
      </c>
      <c r="S650" s="45" t="str">
        <f t="shared" si="39"/>
        <v>Low Performer</v>
      </c>
    </row>
    <row r="651" spans="1:19" ht="21.6" customHeight="1" x14ac:dyDescent="0.25">
      <c r="A651" s="17" t="s">
        <v>1604</v>
      </c>
      <c r="B651" s="17" t="s">
        <v>3468</v>
      </c>
      <c r="C651" s="17" t="s">
        <v>1605</v>
      </c>
      <c r="D651" s="17" t="s">
        <v>69</v>
      </c>
      <c r="E651" s="17" t="s">
        <v>36</v>
      </c>
      <c r="F651" s="18">
        <v>32</v>
      </c>
      <c r="G651" s="35">
        <v>45326</v>
      </c>
      <c r="H651" s="17" t="s">
        <v>104</v>
      </c>
      <c r="I651" s="17" t="s">
        <v>47</v>
      </c>
      <c r="J651" s="33">
        <v>0.97</v>
      </c>
      <c r="K651" s="17">
        <v>2</v>
      </c>
      <c r="L651" s="17" t="s">
        <v>27</v>
      </c>
      <c r="M651" s="18">
        <v>3</v>
      </c>
      <c r="N651" s="2" t="s">
        <v>5673</v>
      </c>
      <c r="O651" s="44">
        <v>7</v>
      </c>
      <c r="P651" s="44" t="s">
        <v>5127</v>
      </c>
      <c r="Q651" s="44">
        <f t="shared" si="37"/>
        <v>99</v>
      </c>
      <c r="R651" s="45" t="str">
        <f t="shared" si="38"/>
        <v>High</v>
      </c>
      <c r="S651" s="45" t="str">
        <f t="shared" si="39"/>
        <v>Low Performer</v>
      </c>
    </row>
    <row r="652" spans="1:19" ht="21.6" customHeight="1" x14ac:dyDescent="0.25">
      <c r="A652" s="17" t="s">
        <v>1606</v>
      </c>
      <c r="B652" s="17" t="s">
        <v>3469</v>
      </c>
      <c r="C652" s="17" t="s">
        <v>1607</v>
      </c>
      <c r="D652" s="17" t="s">
        <v>69</v>
      </c>
      <c r="E652" s="17" t="s">
        <v>23</v>
      </c>
      <c r="F652" s="18">
        <v>32</v>
      </c>
      <c r="G652" s="35">
        <v>44721</v>
      </c>
      <c r="H652" s="17" t="s">
        <v>79</v>
      </c>
      <c r="I652" s="17" t="s">
        <v>47</v>
      </c>
      <c r="J652" s="33">
        <v>0.91</v>
      </c>
      <c r="K652" s="17">
        <v>1.5</v>
      </c>
      <c r="L652" s="17" t="s">
        <v>27</v>
      </c>
      <c r="M652" s="18">
        <v>4</v>
      </c>
      <c r="N652" s="2" t="s">
        <v>5674</v>
      </c>
      <c r="O652" s="44">
        <v>8</v>
      </c>
      <c r="P652" s="44" t="s">
        <v>5127</v>
      </c>
      <c r="Q652" s="44">
        <f t="shared" si="37"/>
        <v>92.5</v>
      </c>
      <c r="R652" s="45" t="str">
        <f t="shared" si="38"/>
        <v>High</v>
      </c>
      <c r="S652" s="45" t="str">
        <f t="shared" si="39"/>
        <v>High Performer</v>
      </c>
    </row>
    <row r="653" spans="1:19" ht="21.6" customHeight="1" x14ac:dyDescent="0.25">
      <c r="A653" s="17" t="s">
        <v>1608</v>
      </c>
      <c r="B653" s="17" t="s">
        <v>3470</v>
      </c>
      <c r="C653" s="17" t="s">
        <v>1609</v>
      </c>
      <c r="D653" s="17" t="s">
        <v>16</v>
      </c>
      <c r="E653" s="17" t="s">
        <v>56</v>
      </c>
      <c r="F653" s="18">
        <v>19</v>
      </c>
      <c r="G653" s="35" t="s">
        <v>1610</v>
      </c>
      <c r="H653" s="17" t="s">
        <v>46</v>
      </c>
      <c r="I653" s="17" t="s">
        <v>47</v>
      </c>
      <c r="J653" s="33">
        <v>0.47</v>
      </c>
      <c r="K653" s="17">
        <v>2</v>
      </c>
      <c r="L653" s="17" t="s">
        <v>27</v>
      </c>
      <c r="M653" s="18">
        <v>4</v>
      </c>
      <c r="N653" s="2" t="s">
        <v>5675</v>
      </c>
      <c r="O653" s="44">
        <v>7</v>
      </c>
      <c r="P653" s="44" t="s">
        <v>5125</v>
      </c>
      <c r="Q653" s="44">
        <f t="shared" si="37"/>
        <v>49</v>
      </c>
      <c r="R653" s="45" t="str">
        <f t="shared" si="38"/>
        <v>High</v>
      </c>
      <c r="S653" s="45" t="str">
        <f t="shared" si="39"/>
        <v>High Performer</v>
      </c>
    </row>
    <row r="654" spans="1:19" ht="21.6" customHeight="1" x14ac:dyDescent="0.25">
      <c r="A654" s="17" t="s">
        <v>1611</v>
      </c>
      <c r="B654" s="17" t="s">
        <v>3471</v>
      </c>
      <c r="C654" s="17" t="s">
        <v>1612</v>
      </c>
      <c r="D654" s="17" t="s">
        <v>16</v>
      </c>
      <c r="E654" s="17" t="s">
        <v>23</v>
      </c>
      <c r="F654" s="18">
        <v>32</v>
      </c>
      <c r="G654" s="35">
        <v>45539</v>
      </c>
      <c r="H654" s="17" t="s">
        <v>156</v>
      </c>
      <c r="I654" s="17" t="s">
        <v>98</v>
      </c>
      <c r="J654" s="33">
        <v>0.96</v>
      </c>
      <c r="K654" s="17">
        <v>2</v>
      </c>
      <c r="L654" s="17" t="s">
        <v>33</v>
      </c>
      <c r="M654" s="18">
        <f t="shared" ref="M654:M656" si="40">M653</f>
        <v>4</v>
      </c>
      <c r="N654" s="2" t="s">
        <v>5676</v>
      </c>
      <c r="O654" s="44">
        <v>7</v>
      </c>
      <c r="P654" s="44" t="s">
        <v>5127</v>
      </c>
      <c r="Q654" s="44">
        <f t="shared" si="37"/>
        <v>98</v>
      </c>
      <c r="R654" s="45" t="str">
        <f t="shared" si="38"/>
        <v>High</v>
      </c>
      <c r="S654" s="45" t="str">
        <f t="shared" si="39"/>
        <v>Low Performer</v>
      </c>
    </row>
    <row r="655" spans="1:19" ht="21.6" customHeight="1" x14ac:dyDescent="0.25">
      <c r="A655" s="17" t="s">
        <v>1613</v>
      </c>
      <c r="B655" s="17" t="s">
        <v>3472</v>
      </c>
      <c r="C655" s="17" t="s">
        <v>87</v>
      </c>
      <c r="D655" s="17" t="s">
        <v>69</v>
      </c>
      <c r="E655" s="17" t="s">
        <v>36</v>
      </c>
      <c r="F655" s="18">
        <v>32</v>
      </c>
      <c r="G655" s="35">
        <v>45085</v>
      </c>
      <c r="H655" s="17" t="s">
        <v>156</v>
      </c>
      <c r="I655" s="17" t="s">
        <v>98</v>
      </c>
      <c r="J655" s="33">
        <v>0.46</v>
      </c>
      <c r="K655" s="17">
        <v>1.5</v>
      </c>
      <c r="L655" s="17" t="s">
        <v>33</v>
      </c>
      <c r="M655" s="18">
        <f t="shared" si="40"/>
        <v>4</v>
      </c>
      <c r="N655" s="2" t="s">
        <v>5677</v>
      </c>
      <c r="O655" s="44">
        <v>8</v>
      </c>
      <c r="P655" s="44" t="s">
        <v>5127</v>
      </c>
      <c r="Q655" s="44">
        <f t="shared" si="37"/>
        <v>47.5</v>
      </c>
      <c r="R655" s="45" t="str">
        <f t="shared" si="38"/>
        <v>High</v>
      </c>
      <c r="S655" s="45" t="str">
        <f t="shared" si="39"/>
        <v>Low Performer</v>
      </c>
    </row>
    <row r="656" spans="1:19" ht="21.6" customHeight="1" x14ac:dyDescent="0.25">
      <c r="A656" s="17" t="s">
        <v>1614</v>
      </c>
      <c r="B656" s="17" t="s">
        <v>3473</v>
      </c>
      <c r="C656" s="17" t="s">
        <v>1615</v>
      </c>
      <c r="D656" s="17" t="s">
        <v>16</v>
      </c>
      <c r="E656" s="17" t="s">
        <v>23</v>
      </c>
      <c r="F656" s="18">
        <v>32</v>
      </c>
      <c r="G656" s="35" t="s">
        <v>1616</v>
      </c>
      <c r="H656" s="17" t="s">
        <v>31</v>
      </c>
      <c r="I656" s="17" t="s">
        <v>32</v>
      </c>
      <c r="J656" s="33">
        <v>0.11</v>
      </c>
      <c r="K656" s="17">
        <v>1.5</v>
      </c>
      <c r="L656" s="17" t="s">
        <v>33</v>
      </c>
      <c r="M656" s="18">
        <f t="shared" si="40"/>
        <v>4</v>
      </c>
      <c r="N656" s="2" t="s">
        <v>5678</v>
      </c>
      <c r="O656" s="44">
        <v>3</v>
      </c>
      <c r="P656" s="44" t="s">
        <v>5127</v>
      </c>
      <c r="Q656" s="44">
        <f t="shared" si="37"/>
        <v>12.5</v>
      </c>
      <c r="R656" s="45" t="str">
        <f t="shared" si="38"/>
        <v>Medium</v>
      </c>
      <c r="S656" s="45" t="str">
        <f t="shared" si="39"/>
        <v>Low Performer</v>
      </c>
    </row>
    <row r="657" spans="1:19" ht="21.6" customHeight="1" x14ac:dyDescent="0.25">
      <c r="A657" s="17" t="s">
        <v>1617</v>
      </c>
      <c r="B657" s="17" t="s">
        <v>3474</v>
      </c>
      <c r="C657" s="17" t="s">
        <v>1618</v>
      </c>
      <c r="D657" s="17" t="s">
        <v>16</v>
      </c>
      <c r="E657" s="17" t="s">
        <v>56</v>
      </c>
      <c r="F657" s="18">
        <v>32</v>
      </c>
      <c r="G657" s="35" t="s">
        <v>746</v>
      </c>
      <c r="H657" s="17" t="s">
        <v>57</v>
      </c>
      <c r="I657" s="17" t="s">
        <v>32</v>
      </c>
      <c r="J657" s="33">
        <v>0.84</v>
      </c>
      <c r="K657" s="17">
        <v>0.75</v>
      </c>
      <c r="L657" s="17" t="s">
        <v>27</v>
      </c>
      <c r="M657" s="18">
        <v>4</v>
      </c>
      <c r="N657" s="2" t="s">
        <v>5679</v>
      </c>
      <c r="O657" s="44">
        <v>5</v>
      </c>
      <c r="P657" s="44" t="s">
        <v>5127</v>
      </c>
      <c r="Q657" s="44">
        <f t="shared" si="37"/>
        <v>84.75</v>
      </c>
      <c r="R657" s="45" t="str">
        <f t="shared" si="38"/>
        <v>High</v>
      </c>
      <c r="S657" s="45" t="str">
        <f t="shared" si="39"/>
        <v>High Performer</v>
      </c>
    </row>
    <row r="658" spans="1:19" ht="21.6" customHeight="1" x14ac:dyDescent="0.25">
      <c r="A658" s="17" t="s">
        <v>1619</v>
      </c>
      <c r="B658" s="17" t="s">
        <v>3475</v>
      </c>
      <c r="C658" s="17" t="s">
        <v>1620</v>
      </c>
      <c r="D658" s="17" t="s">
        <v>69</v>
      </c>
      <c r="E658" s="17" t="s">
        <v>56</v>
      </c>
      <c r="F658" s="18">
        <v>32</v>
      </c>
      <c r="G658" s="35" t="s">
        <v>1621</v>
      </c>
      <c r="H658" s="17" t="s">
        <v>111</v>
      </c>
      <c r="I658" s="17" t="s">
        <v>98</v>
      </c>
      <c r="J658" s="33">
        <v>0.39</v>
      </c>
      <c r="K658" s="17">
        <v>1</v>
      </c>
      <c r="L658" s="17" t="s">
        <v>33</v>
      </c>
      <c r="M658" s="18">
        <v>1</v>
      </c>
      <c r="N658" s="2" t="s">
        <v>5680</v>
      </c>
      <c r="O658" s="44">
        <v>4</v>
      </c>
      <c r="P658" s="44" t="s">
        <v>5127</v>
      </c>
      <c r="Q658" s="44">
        <f t="shared" si="37"/>
        <v>40</v>
      </c>
      <c r="R658" s="45" t="str">
        <f t="shared" si="38"/>
        <v>High</v>
      </c>
      <c r="S658" s="45" t="str">
        <f t="shared" si="39"/>
        <v>Low Performer</v>
      </c>
    </row>
    <row r="659" spans="1:19" ht="21.6" customHeight="1" x14ac:dyDescent="0.25">
      <c r="A659" s="17" t="s">
        <v>1622</v>
      </c>
      <c r="B659" s="17" t="s">
        <v>3476</v>
      </c>
      <c r="C659" s="17" t="s">
        <v>1623</v>
      </c>
      <c r="D659" s="17" t="s">
        <v>16</v>
      </c>
      <c r="E659" s="17" t="s">
        <v>41</v>
      </c>
      <c r="F659" s="18">
        <v>36</v>
      </c>
      <c r="G659" s="35" t="s">
        <v>1624</v>
      </c>
      <c r="H659" s="17" t="s">
        <v>57</v>
      </c>
      <c r="I659" s="17" t="s">
        <v>32</v>
      </c>
      <c r="J659" s="33">
        <v>0.23</v>
      </c>
      <c r="K659" s="17">
        <v>1.5</v>
      </c>
      <c r="L659" s="17" t="s">
        <v>27</v>
      </c>
      <c r="M659" s="18">
        <f>M658</f>
        <v>1</v>
      </c>
      <c r="N659" s="2" t="s">
        <v>5681</v>
      </c>
      <c r="O659" s="44">
        <v>7</v>
      </c>
      <c r="P659" s="44" t="s">
        <v>5127</v>
      </c>
      <c r="Q659" s="44">
        <f t="shared" si="37"/>
        <v>24.5</v>
      </c>
      <c r="R659" s="45" t="str">
        <f t="shared" si="38"/>
        <v>High</v>
      </c>
      <c r="S659" s="45" t="str">
        <f t="shared" si="39"/>
        <v>Low Performer</v>
      </c>
    </row>
    <row r="660" spans="1:19" ht="21.6" customHeight="1" x14ac:dyDescent="0.25">
      <c r="A660" s="17" t="s">
        <v>1625</v>
      </c>
      <c r="B660" s="17" t="s">
        <v>3477</v>
      </c>
      <c r="C660" s="17" t="s">
        <v>1626</v>
      </c>
      <c r="D660" s="17" t="s">
        <v>69</v>
      </c>
      <c r="E660" s="17" t="s">
        <v>56</v>
      </c>
      <c r="F660" s="18">
        <v>30</v>
      </c>
      <c r="G660" s="35" t="s">
        <v>1488</v>
      </c>
      <c r="H660" s="17" t="s">
        <v>156</v>
      </c>
      <c r="I660" s="17" t="s">
        <v>98</v>
      </c>
      <c r="J660" s="33">
        <v>0.79</v>
      </c>
      <c r="K660" s="17">
        <v>2</v>
      </c>
      <c r="L660" s="17" t="s">
        <v>27</v>
      </c>
      <c r="M660" s="18">
        <v>1</v>
      </c>
      <c r="N660" s="2" t="s">
        <v>5682</v>
      </c>
      <c r="O660" s="44">
        <v>5</v>
      </c>
      <c r="P660" s="44" t="s">
        <v>5128</v>
      </c>
      <c r="Q660" s="44">
        <f t="shared" si="37"/>
        <v>81</v>
      </c>
      <c r="R660" s="45" t="str">
        <f t="shared" si="38"/>
        <v>High</v>
      </c>
      <c r="S660" s="45" t="str">
        <f t="shared" si="39"/>
        <v>Low Performer</v>
      </c>
    </row>
    <row r="661" spans="1:19" ht="21.6" customHeight="1" x14ac:dyDescent="0.25">
      <c r="A661" s="17" t="s">
        <v>1627</v>
      </c>
      <c r="B661" s="17" t="s">
        <v>3478</v>
      </c>
      <c r="C661" s="17" t="s">
        <v>1628</v>
      </c>
      <c r="D661" s="17" t="s">
        <v>69</v>
      </c>
      <c r="E661" s="17" t="s">
        <v>23</v>
      </c>
      <c r="F661" s="18">
        <v>21</v>
      </c>
      <c r="G661" s="35" t="s">
        <v>1195</v>
      </c>
      <c r="H661" s="17" t="s">
        <v>37</v>
      </c>
      <c r="I661" s="17" t="s">
        <v>19</v>
      </c>
      <c r="J661" s="33">
        <v>0.97</v>
      </c>
      <c r="K661" s="17">
        <v>2</v>
      </c>
      <c r="L661" s="17" t="s">
        <v>27</v>
      </c>
      <c r="M661" s="18">
        <v>1</v>
      </c>
      <c r="N661" s="2" t="s">
        <v>5683</v>
      </c>
      <c r="O661" s="44">
        <v>4</v>
      </c>
      <c r="P661" s="44" t="s">
        <v>5125</v>
      </c>
      <c r="Q661" s="44">
        <f t="shared" si="37"/>
        <v>99</v>
      </c>
      <c r="R661" s="45" t="str">
        <f t="shared" si="38"/>
        <v>High</v>
      </c>
      <c r="S661" s="45" t="str">
        <f t="shared" si="39"/>
        <v>Low Performer</v>
      </c>
    </row>
    <row r="662" spans="1:19" ht="21.6" customHeight="1" x14ac:dyDescent="0.25">
      <c r="A662" s="17" t="s">
        <v>1629</v>
      </c>
      <c r="B662" s="17" t="s">
        <v>3479</v>
      </c>
      <c r="C662" s="17" t="s">
        <v>1630</v>
      </c>
      <c r="D662" s="17" t="s">
        <v>16</v>
      </c>
      <c r="E662" s="17" t="s">
        <v>23</v>
      </c>
      <c r="F662" s="18">
        <v>44</v>
      </c>
      <c r="G662" s="35">
        <v>44816</v>
      </c>
      <c r="H662" s="17" t="s">
        <v>79</v>
      </c>
      <c r="I662" s="17" t="s">
        <v>47</v>
      </c>
      <c r="J662" s="33">
        <v>0.43</v>
      </c>
      <c r="K662" s="17">
        <v>2</v>
      </c>
      <c r="L662" s="17" t="s">
        <v>33</v>
      </c>
      <c r="M662" s="18">
        <v>5</v>
      </c>
      <c r="N662" s="2" t="s">
        <v>5684</v>
      </c>
      <c r="O662" s="44">
        <v>5</v>
      </c>
      <c r="P662" s="44" t="s">
        <v>5126</v>
      </c>
      <c r="Q662" s="44">
        <f t="shared" si="37"/>
        <v>45</v>
      </c>
      <c r="R662" s="45" t="str">
        <f t="shared" si="38"/>
        <v>High</v>
      </c>
      <c r="S662" s="45" t="str">
        <f t="shared" si="39"/>
        <v>Low Performer</v>
      </c>
    </row>
    <row r="663" spans="1:19" ht="21.6" customHeight="1" x14ac:dyDescent="0.25">
      <c r="A663" s="17" t="s">
        <v>1631</v>
      </c>
      <c r="B663" s="17" t="s">
        <v>3480</v>
      </c>
      <c r="C663" s="17" t="s">
        <v>1632</v>
      </c>
      <c r="D663" s="17" t="s">
        <v>69</v>
      </c>
      <c r="E663" s="17" t="s">
        <v>23</v>
      </c>
      <c r="F663" s="18">
        <v>37</v>
      </c>
      <c r="G663" s="35" t="s">
        <v>1633</v>
      </c>
      <c r="H663" s="17" t="s">
        <v>46</v>
      </c>
      <c r="I663" s="17" t="s">
        <v>47</v>
      </c>
      <c r="J663" s="33">
        <v>0.12</v>
      </c>
      <c r="K663" s="17">
        <v>2</v>
      </c>
      <c r="L663" s="17" t="s">
        <v>27</v>
      </c>
      <c r="M663" s="18">
        <v>1</v>
      </c>
      <c r="N663" s="2" t="s">
        <v>1633</v>
      </c>
      <c r="O663" s="44">
        <v>1</v>
      </c>
      <c r="P663" s="44" t="s">
        <v>5127</v>
      </c>
      <c r="Q663" s="44">
        <f t="shared" si="37"/>
        <v>14</v>
      </c>
      <c r="R663" s="45" t="str">
        <f t="shared" si="38"/>
        <v>Medium</v>
      </c>
      <c r="S663" s="45" t="str">
        <f t="shared" si="39"/>
        <v>Low Performer</v>
      </c>
    </row>
    <row r="664" spans="1:19" ht="21.6" customHeight="1" x14ac:dyDescent="0.25">
      <c r="A664" s="17" t="s">
        <v>1634</v>
      </c>
      <c r="B664" s="17" t="s">
        <v>3481</v>
      </c>
      <c r="C664" s="17" t="s">
        <v>1635</v>
      </c>
      <c r="D664" s="17" t="s">
        <v>16</v>
      </c>
      <c r="E664" s="17" t="s">
        <v>23</v>
      </c>
      <c r="F664" s="18">
        <v>32</v>
      </c>
      <c r="G664" s="35" t="s">
        <v>1636</v>
      </c>
      <c r="H664" s="17" t="s">
        <v>111</v>
      </c>
      <c r="I664" s="17" t="s">
        <v>98</v>
      </c>
      <c r="J664" s="33">
        <v>0.6</v>
      </c>
      <c r="K664" s="17">
        <v>0.75</v>
      </c>
      <c r="L664" s="17" t="s">
        <v>33</v>
      </c>
      <c r="M664" s="18">
        <v>5</v>
      </c>
      <c r="N664" s="2" t="s">
        <v>5685</v>
      </c>
      <c r="O664" s="44">
        <v>8</v>
      </c>
      <c r="P664" s="44" t="s">
        <v>5127</v>
      </c>
      <c r="Q664" s="44">
        <f t="shared" si="37"/>
        <v>60.75</v>
      </c>
      <c r="R664" s="45" t="str">
        <f t="shared" si="38"/>
        <v>High</v>
      </c>
      <c r="S664" s="45" t="str">
        <f t="shared" si="39"/>
        <v>Low Performer</v>
      </c>
    </row>
    <row r="665" spans="1:19" ht="21.6" customHeight="1" x14ac:dyDescent="0.25">
      <c r="A665" s="17" t="s">
        <v>1637</v>
      </c>
      <c r="B665" s="17" t="s">
        <v>3482</v>
      </c>
      <c r="C665" s="17" t="s">
        <v>1638</v>
      </c>
      <c r="D665" s="17" t="s">
        <v>69</v>
      </c>
      <c r="E665" s="17" t="s">
        <v>41</v>
      </c>
      <c r="F665" s="18">
        <v>32</v>
      </c>
      <c r="G665" s="35">
        <v>44601</v>
      </c>
      <c r="H665" s="17" t="s">
        <v>57</v>
      </c>
      <c r="I665" s="17" t="s">
        <v>32</v>
      </c>
      <c r="J665" s="33">
        <v>0.51</v>
      </c>
      <c r="K665" s="17">
        <v>1.5</v>
      </c>
      <c r="L665" s="17" t="s">
        <v>33</v>
      </c>
      <c r="M665" s="18">
        <f>M664</f>
        <v>5</v>
      </c>
      <c r="N665" s="2" t="s">
        <v>5686</v>
      </c>
      <c r="O665" s="44">
        <v>8</v>
      </c>
      <c r="P665" s="44" t="s">
        <v>5127</v>
      </c>
      <c r="Q665" s="44">
        <f t="shared" si="37"/>
        <v>52.5</v>
      </c>
      <c r="R665" s="45" t="str">
        <f t="shared" si="38"/>
        <v>High</v>
      </c>
      <c r="S665" s="45" t="str">
        <f t="shared" si="39"/>
        <v>Low Performer</v>
      </c>
    </row>
    <row r="666" spans="1:19" ht="21.6" customHeight="1" x14ac:dyDescent="0.25">
      <c r="A666" s="17" t="s">
        <v>1639</v>
      </c>
      <c r="B666" s="17" t="s">
        <v>3483</v>
      </c>
      <c r="C666" s="17" t="s">
        <v>1640</v>
      </c>
      <c r="D666" s="17" t="s">
        <v>69</v>
      </c>
      <c r="E666" s="17" t="s">
        <v>41</v>
      </c>
      <c r="F666" s="18">
        <v>33</v>
      </c>
      <c r="G666" s="35">
        <v>45631</v>
      </c>
      <c r="H666" s="17" t="s">
        <v>46</v>
      </c>
      <c r="I666" s="17" t="s">
        <v>47</v>
      </c>
      <c r="J666" s="33">
        <v>0.66</v>
      </c>
      <c r="K666" s="17">
        <v>1</v>
      </c>
      <c r="L666" s="17" t="s">
        <v>33</v>
      </c>
      <c r="M666" s="18">
        <v>5</v>
      </c>
      <c r="N666" s="2" t="s">
        <v>5687</v>
      </c>
      <c r="O666" s="44">
        <v>4</v>
      </c>
      <c r="P666" s="44" t="s">
        <v>5127</v>
      </c>
      <c r="Q666" s="44">
        <f t="shared" si="37"/>
        <v>67</v>
      </c>
      <c r="R666" s="45" t="str">
        <f t="shared" si="38"/>
        <v>High</v>
      </c>
      <c r="S666" s="45" t="str">
        <f t="shared" si="39"/>
        <v>Low Performer</v>
      </c>
    </row>
    <row r="667" spans="1:19" ht="21.6" customHeight="1" x14ac:dyDescent="0.25">
      <c r="A667" s="17" t="s">
        <v>1641</v>
      </c>
      <c r="B667" s="17" t="s">
        <v>3484</v>
      </c>
      <c r="C667" s="17" t="s">
        <v>1642</v>
      </c>
      <c r="D667" s="17" t="s">
        <v>69</v>
      </c>
      <c r="E667" s="17" t="s">
        <v>56</v>
      </c>
      <c r="F667" s="18">
        <v>32</v>
      </c>
      <c r="G667" s="35">
        <v>45297</v>
      </c>
      <c r="H667" s="17" t="s">
        <v>53</v>
      </c>
      <c r="I667" s="17" t="s">
        <v>26</v>
      </c>
      <c r="J667" s="33">
        <v>0.61</v>
      </c>
      <c r="K667" s="17">
        <v>2</v>
      </c>
      <c r="L667" s="17" t="s">
        <v>27</v>
      </c>
      <c r="M667" s="18">
        <f t="shared" ref="M667:M670" si="41">M666</f>
        <v>5</v>
      </c>
      <c r="N667" s="2" t="s">
        <v>5688</v>
      </c>
      <c r="O667" s="44">
        <v>3</v>
      </c>
      <c r="P667" s="44" t="s">
        <v>5127</v>
      </c>
      <c r="Q667" s="44">
        <f t="shared" si="37"/>
        <v>63</v>
      </c>
      <c r="R667" s="45" t="str">
        <f t="shared" si="38"/>
        <v>High</v>
      </c>
      <c r="S667" s="45" t="str">
        <f t="shared" si="39"/>
        <v>High Performer</v>
      </c>
    </row>
    <row r="668" spans="1:19" ht="21.6" customHeight="1" x14ac:dyDescent="0.25">
      <c r="A668" s="17" t="s">
        <v>1643</v>
      </c>
      <c r="B668" s="17" t="s">
        <v>3485</v>
      </c>
      <c r="C668" s="17" t="s">
        <v>1644</v>
      </c>
      <c r="D668" s="17" t="s">
        <v>16</v>
      </c>
      <c r="E668" s="17" t="s">
        <v>41</v>
      </c>
      <c r="F668" s="18">
        <v>32</v>
      </c>
      <c r="G668" s="35" t="s">
        <v>1645</v>
      </c>
      <c r="H668" s="17" t="s">
        <v>111</v>
      </c>
      <c r="I668" s="17" t="s">
        <v>98</v>
      </c>
      <c r="J668" s="33">
        <v>0.32</v>
      </c>
      <c r="K668" s="17">
        <v>2</v>
      </c>
      <c r="L668" s="17" t="s">
        <v>27</v>
      </c>
      <c r="M668" s="18">
        <f t="shared" si="41"/>
        <v>5</v>
      </c>
      <c r="N668" s="2" t="s">
        <v>5689</v>
      </c>
      <c r="O668" s="44">
        <v>7</v>
      </c>
      <c r="P668" s="44" t="s">
        <v>5127</v>
      </c>
      <c r="Q668" s="44">
        <f t="shared" si="37"/>
        <v>34</v>
      </c>
      <c r="R668" s="45" t="str">
        <f t="shared" si="38"/>
        <v>High</v>
      </c>
      <c r="S668" s="45" t="str">
        <f t="shared" si="39"/>
        <v>High Performer</v>
      </c>
    </row>
    <row r="669" spans="1:19" ht="21.6" customHeight="1" x14ac:dyDescent="0.25">
      <c r="A669" s="17" t="s">
        <v>1646</v>
      </c>
      <c r="B669" s="17" t="s">
        <v>3486</v>
      </c>
      <c r="C669" s="17" t="s">
        <v>1647</v>
      </c>
      <c r="D669" s="17" t="s">
        <v>69</v>
      </c>
      <c r="E669" s="17" t="s">
        <v>64</v>
      </c>
      <c r="F669" s="18">
        <v>32</v>
      </c>
      <c r="G669" s="35" t="s">
        <v>1648</v>
      </c>
      <c r="H669" s="17" t="s">
        <v>31</v>
      </c>
      <c r="I669" s="17" t="s">
        <v>32</v>
      </c>
      <c r="J669" s="33">
        <v>0.91</v>
      </c>
      <c r="K669" s="17">
        <v>1</v>
      </c>
      <c r="L669" s="17" t="s">
        <v>27</v>
      </c>
      <c r="M669" s="18">
        <f t="shared" si="41"/>
        <v>5</v>
      </c>
      <c r="N669" s="2" t="s">
        <v>5690</v>
      </c>
      <c r="O669" s="44">
        <v>2</v>
      </c>
      <c r="P669" s="44" t="s">
        <v>5127</v>
      </c>
      <c r="Q669" s="44">
        <f t="shared" si="37"/>
        <v>92</v>
      </c>
      <c r="R669" s="45" t="str">
        <f t="shared" si="38"/>
        <v>High</v>
      </c>
      <c r="S669" s="45" t="str">
        <f t="shared" si="39"/>
        <v>High Performer</v>
      </c>
    </row>
    <row r="670" spans="1:19" ht="21.6" customHeight="1" x14ac:dyDescent="0.25">
      <c r="A670" s="17" t="s">
        <v>1649</v>
      </c>
      <c r="B670" s="17" t="s">
        <v>3487</v>
      </c>
      <c r="C670" s="17" t="s">
        <v>1650</v>
      </c>
      <c r="D670" s="17" t="s">
        <v>69</v>
      </c>
      <c r="E670" s="17" t="s">
        <v>23</v>
      </c>
      <c r="F670" s="18">
        <v>32</v>
      </c>
      <c r="G670" s="35" t="s">
        <v>722</v>
      </c>
      <c r="H670" s="17" t="s">
        <v>18</v>
      </c>
      <c r="I670" s="17" t="s">
        <v>19</v>
      </c>
      <c r="J670" s="33">
        <v>0.24</v>
      </c>
      <c r="K670" s="17">
        <v>1</v>
      </c>
      <c r="L670" s="17" t="s">
        <v>27</v>
      </c>
      <c r="M670" s="18">
        <f t="shared" si="41"/>
        <v>5</v>
      </c>
      <c r="N670" s="2" t="s">
        <v>5691</v>
      </c>
      <c r="O670" s="44">
        <v>6</v>
      </c>
      <c r="P670" s="44" t="s">
        <v>5127</v>
      </c>
      <c r="Q670" s="44">
        <f t="shared" si="37"/>
        <v>25</v>
      </c>
      <c r="R670" s="45" t="str">
        <f t="shared" si="38"/>
        <v>High</v>
      </c>
      <c r="S670" s="45" t="str">
        <f t="shared" si="39"/>
        <v>High Performer</v>
      </c>
    </row>
    <row r="671" spans="1:19" ht="21.6" customHeight="1" x14ac:dyDescent="0.25">
      <c r="A671" s="17" t="s">
        <v>1651</v>
      </c>
      <c r="B671" s="17" t="s">
        <v>3488</v>
      </c>
      <c r="C671" s="17" t="s">
        <v>1652</v>
      </c>
      <c r="D671" s="17" t="s">
        <v>69</v>
      </c>
      <c r="E671" s="17" t="s">
        <v>23</v>
      </c>
      <c r="F671" s="18">
        <v>32</v>
      </c>
      <c r="G671" s="35" t="s">
        <v>454</v>
      </c>
      <c r="H671" s="17" t="s">
        <v>37</v>
      </c>
      <c r="I671" s="17" t="s">
        <v>19</v>
      </c>
      <c r="J671" s="33">
        <v>0.4</v>
      </c>
      <c r="K671" s="17">
        <v>2</v>
      </c>
      <c r="L671" s="17" t="s">
        <v>27</v>
      </c>
      <c r="M671" s="18">
        <v>5</v>
      </c>
      <c r="N671" s="2" t="s">
        <v>5692</v>
      </c>
      <c r="O671" s="44">
        <v>4</v>
      </c>
      <c r="P671" s="44" t="s">
        <v>5127</v>
      </c>
      <c r="Q671" s="44">
        <f t="shared" si="37"/>
        <v>42</v>
      </c>
      <c r="R671" s="45" t="str">
        <f t="shared" si="38"/>
        <v>High</v>
      </c>
      <c r="S671" s="45" t="str">
        <f t="shared" si="39"/>
        <v>High Performer</v>
      </c>
    </row>
    <row r="672" spans="1:19" ht="21.6" customHeight="1" x14ac:dyDescent="0.25">
      <c r="A672" s="17" t="s">
        <v>1653</v>
      </c>
      <c r="B672" s="17" t="s">
        <v>3489</v>
      </c>
      <c r="C672" s="17" t="s">
        <v>1654</v>
      </c>
      <c r="D672" s="17" t="s">
        <v>69</v>
      </c>
      <c r="E672" s="17" t="s">
        <v>36</v>
      </c>
      <c r="F672" s="18">
        <v>32</v>
      </c>
      <c r="G672" s="35" t="s">
        <v>332</v>
      </c>
      <c r="H672" s="17" t="s">
        <v>104</v>
      </c>
      <c r="I672" s="17" t="s">
        <v>47</v>
      </c>
      <c r="J672" s="33">
        <v>0.37</v>
      </c>
      <c r="K672" s="17">
        <v>2</v>
      </c>
      <c r="L672" s="17" t="s">
        <v>33</v>
      </c>
      <c r="M672" s="18">
        <v>5</v>
      </c>
      <c r="N672" s="2" t="s">
        <v>5693</v>
      </c>
      <c r="O672" s="44">
        <v>8</v>
      </c>
      <c r="P672" s="44" t="s">
        <v>5127</v>
      </c>
      <c r="Q672" s="44">
        <f t="shared" si="37"/>
        <v>39</v>
      </c>
      <c r="R672" s="45" t="str">
        <f t="shared" si="38"/>
        <v>High</v>
      </c>
      <c r="S672" s="45" t="str">
        <f t="shared" si="39"/>
        <v>Low Performer</v>
      </c>
    </row>
    <row r="673" spans="1:19" ht="21.6" customHeight="1" x14ac:dyDescent="0.25">
      <c r="A673" s="17" t="s">
        <v>1655</v>
      </c>
      <c r="B673" s="17" t="s">
        <v>3490</v>
      </c>
      <c r="C673" s="17" t="s">
        <v>1656</v>
      </c>
      <c r="D673" s="17" t="s">
        <v>16</v>
      </c>
      <c r="E673" s="17" t="s">
        <v>64</v>
      </c>
      <c r="F673" s="18">
        <v>32</v>
      </c>
      <c r="G673" s="35" t="s">
        <v>1657</v>
      </c>
      <c r="H673" s="17" t="s">
        <v>37</v>
      </c>
      <c r="I673" s="17" t="s">
        <v>19</v>
      </c>
      <c r="J673" s="33">
        <v>0.88</v>
      </c>
      <c r="K673" s="17">
        <v>2</v>
      </c>
      <c r="L673" s="17" t="s">
        <v>33</v>
      </c>
      <c r="M673" s="18">
        <v>1</v>
      </c>
      <c r="N673" s="2" t="s">
        <v>5694</v>
      </c>
      <c r="O673" s="44">
        <v>6</v>
      </c>
      <c r="P673" s="44" t="s">
        <v>5127</v>
      </c>
      <c r="Q673" s="44">
        <f t="shared" si="37"/>
        <v>90</v>
      </c>
      <c r="R673" s="45" t="str">
        <f t="shared" si="38"/>
        <v>High</v>
      </c>
      <c r="S673" s="45" t="str">
        <f t="shared" si="39"/>
        <v>Low Performer</v>
      </c>
    </row>
    <row r="674" spans="1:19" ht="21.6" customHeight="1" x14ac:dyDescent="0.25">
      <c r="A674" s="17" t="s">
        <v>1658</v>
      </c>
      <c r="B674" s="17" t="s">
        <v>3491</v>
      </c>
      <c r="C674" s="17" t="s">
        <v>1659</v>
      </c>
      <c r="D674" s="17" t="s">
        <v>69</v>
      </c>
      <c r="E674" s="17" t="s">
        <v>41</v>
      </c>
      <c r="F674" s="18">
        <v>32</v>
      </c>
      <c r="G674" s="35">
        <v>44969</v>
      </c>
      <c r="H674" s="17" t="s">
        <v>198</v>
      </c>
      <c r="I674" s="17" t="s">
        <v>19</v>
      </c>
      <c r="J674" s="33">
        <v>0.93</v>
      </c>
      <c r="K674" s="17">
        <v>1</v>
      </c>
      <c r="L674" s="17" t="s">
        <v>33</v>
      </c>
      <c r="M674" s="18">
        <v>5</v>
      </c>
      <c r="N674" s="2" t="s">
        <v>5695</v>
      </c>
      <c r="O674" s="44">
        <v>3</v>
      </c>
      <c r="P674" s="44" t="s">
        <v>5127</v>
      </c>
      <c r="Q674" s="44">
        <f t="shared" si="37"/>
        <v>94</v>
      </c>
      <c r="R674" s="45" t="str">
        <f t="shared" si="38"/>
        <v>High</v>
      </c>
      <c r="S674" s="45" t="str">
        <f t="shared" si="39"/>
        <v>Low Performer</v>
      </c>
    </row>
    <row r="675" spans="1:19" ht="21.6" customHeight="1" x14ac:dyDescent="0.25">
      <c r="A675" s="17" t="s">
        <v>1660</v>
      </c>
      <c r="B675" s="17" t="s">
        <v>3492</v>
      </c>
      <c r="C675" s="17" t="s">
        <v>1661</v>
      </c>
      <c r="D675" s="17" t="s">
        <v>69</v>
      </c>
      <c r="E675" s="17" t="s">
        <v>36</v>
      </c>
      <c r="F675" s="18">
        <v>40</v>
      </c>
      <c r="G675" s="35" t="s">
        <v>1662</v>
      </c>
      <c r="H675" s="17" t="s">
        <v>156</v>
      </c>
      <c r="I675" s="17" t="s">
        <v>98</v>
      </c>
      <c r="J675" s="33">
        <v>0.6</v>
      </c>
      <c r="K675" s="17">
        <v>2</v>
      </c>
      <c r="L675" s="17" t="s">
        <v>27</v>
      </c>
      <c r="M675" s="18">
        <v>3</v>
      </c>
      <c r="N675" s="2" t="s">
        <v>5696</v>
      </c>
      <c r="O675" s="44">
        <v>7</v>
      </c>
      <c r="P675" s="44" t="s">
        <v>5127</v>
      </c>
      <c r="Q675" s="44">
        <f t="shared" si="37"/>
        <v>62</v>
      </c>
      <c r="R675" s="45" t="str">
        <f t="shared" si="38"/>
        <v>High</v>
      </c>
      <c r="S675" s="45" t="str">
        <f t="shared" si="39"/>
        <v>Low Performer</v>
      </c>
    </row>
    <row r="676" spans="1:19" ht="21.6" customHeight="1" x14ac:dyDescent="0.25">
      <c r="A676" s="17" t="s">
        <v>1663</v>
      </c>
      <c r="B676" s="17" t="s">
        <v>3493</v>
      </c>
      <c r="C676" s="17" t="s">
        <v>1664</v>
      </c>
      <c r="D676" s="17" t="s">
        <v>69</v>
      </c>
      <c r="E676" s="17" t="s">
        <v>41</v>
      </c>
      <c r="F676" s="18">
        <v>38</v>
      </c>
      <c r="G676" s="35">
        <v>45385</v>
      </c>
      <c r="H676" s="17" t="s">
        <v>104</v>
      </c>
      <c r="I676" s="17" t="s">
        <v>47</v>
      </c>
      <c r="J676" s="33">
        <v>0.74</v>
      </c>
      <c r="K676" s="17">
        <v>2</v>
      </c>
      <c r="L676" s="17" t="s">
        <v>33</v>
      </c>
      <c r="M676" s="18">
        <v>5</v>
      </c>
      <c r="N676" s="2" t="s">
        <v>5697</v>
      </c>
      <c r="O676" s="44">
        <v>3</v>
      </c>
      <c r="P676" s="44" t="s">
        <v>5127</v>
      </c>
      <c r="Q676" s="44">
        <f t="shared" si="37"/>
        <v>76</v>
      </c>
      <c r="R676" s="45" t="str">
        <f t="shared" si="38"/>
        <v>High</v>
      </c>
      <c r="S676" s="45" t="str">
        <f t="shared" si="39"/>
        <v>Low Performer</v>
      </c>
    </row>
    <row r="677" spans="1:19" ht="21.6" customHeight="1" x14ac:dyDescent="0.25">
      <c r="A677" s="17" t="s">
        <v>1665</v>
      </c>
      <c r="B677" s="17" t="s">
        <v>3494</v>
      </c>
      <c r="C677" s="17" t="s">
        <v>87</v>
      </c>
      <c r="D677" s="17" t="s">
        <v>16</v>
      </c>
      <c r="E677" s="17" t="s">
        <v>41</v>
      </c>
      <c r="F677" s="18">
        <v>32</v>
      </c>
      <c r="G677" s="35" t="s">
        <v>1666</v>
      </c>
      <c r="H677" s="17" t="s">
        <v>46</v>
      </c>
      <c r="I677" s="17" t="s">
        <v>47</v>
      </c>
      <c r="J677" s="33">
        <v>0.95</v>
      </c>
      <c r="K677" s="17">
        <v>1.5</v>
      </c>
      <c r="L677" s="17" t="s">
        <v>33</v>
      </c>
      <c r="M677" s="18">
        <v>2</v>
      </c>
      <c r="N677" s="2" t="s">
        <v>5698</v>
      </c>
      <c r="O677" s="44">
        <v>3</v>
      </c>
      <c r="P677" s="44" t="s">
        <v>5127</v>
      </c>
      <c r="Q677" s="44">
        <f t="shared" si="37"/>
        <v>96.5</v>
      </c>
      <c r="R677" s="45" t="str">
        <f t="shared" si="38"/>
        <v>High</v>
      </c>
      <c r="S677" s="45" t="str">
        <f t="shared" si="39"/>
        <v>Low Performer</v>
      </c>
    </row>
    <row r="678" spans="1:19" ht="21.6" customHeight="1" x14ac:dyDescent="0.25">
      <c r="A678" s="17" t="s">
        <v>1667</v>
      </c>
      <c r="B678" s="17" t="s">
        <v>3495</v>
      </c>
      <c r="C678" s="17" t="s">
        <v>1668</v>
      </c>
      <c r="D678" s="17" t="s">
        <v>69</v>
      </c>
      <c r="E678" s="17" t="s">
        <v>41</v>
      </c>
      <c r="F678" s="18">
        <v>32</v>
      </c>
      <c r="G678" s="35" t="s">
        <v>895</v>
      </c>
      <c r="H678" s="17" t="s">
        <v>18</v>
      </c>
      <c r="I678" s="17" t="s">
        <v>19</v>
      </c>
      <c r="J678" s="33">
        <v>0.06</v>
      </c>
      <c r="K678" s="17">
        <v>2</v>
      </c>
      <c r="L678" s="17" t="s">
        <v>27</v>
      </c>
      <c r="M678" s="18">
        <v>1</v>
      </c>
      <c r="N678" s="2" t="s">
        <v>5425</v>
      </c>
      <c r="O678" s="44">
        <v>6</v>
      </c>
      <c r="P678" s="44" t="s">
        <v>5127</v>
      </c>
      <c r="Q678" s="44">
        <f t="shared" si="37"/>
        <v>8</v>
      </c>
      <c r="R678" s="45" t="str">
        <f t="shared" si="38"/>
        <v>Medium</v>
      </c>
      <c r="S678" s="45" t="str">
        <f t="shared" si="39"/>
        <v>Low Performer</v>
      </c>
    </row>
    <row r="679" spans="1:19" ht="21.6" customHeight="1" x14ac:dyDescent="0.25">
      <c r="A679" s="17" t="s">
        <v>1669</v>
      </c>
      <c r="B679" s="17" t="s">
        <v>3496</v>
      </c>
      <c r="C679" s="17" t="s">
        <v>1670</v>
      </c>
      <c r="D679" s="17" t="s">
        <v>16</v>
      </c>
      <c r="E679" s="17" t="s">
        <v>41</v>
      </c>
      <c r="F679" s="18">
        <v>32</v>
      </c>
      <c r="G679" s="35" t="s">
        <v>1671</v>
      </c>
      <c r="H679" s="17" t="s">
        <v>18</v>
      </c>
      <c r="I679" s="17" t="s">
        <v>19</v>
      </c>
      <c r="J679" s="33">
        <v>0.76</v>
      </c>
      <c r="K679" s="17">
        <v>2</v>
      </c>
      <c r="L679" s="17" t="s">
        <v>33</v>
      </c>
      <c r="M679" s="18">
        <v>2</v>
      </c>
      <c r="N679" s="2" t="s">
        <v>5699</v>
      </c>
      <c r="O679" s="44">
        <v>7</v>
      </c>
      <c r="P679" s="44" t="s">
        <v>5127</v>
      </c>
      <c r="Q679" s="44">
        <f t="shared" si="37"/>
        <v>78</v>
      </c>
      <c r="R679" s="45" t="str">
        <f t="shared" si="38"/>
        <v>High</v>
      </c>
      <c r="S679" s="45" t="str">
        <f t="shared" si="39"/>
        <v>Low Performer</v>
      </c>
    </row>
    <row r="680" spans="1:19" ht="21.6" customHeight="1" x14ac:dyDescent="0.25">
      <c r="A680" s="17" t="s">
        <v>1672</v>
      </c>
      <c r="B680" s="17" t="s">
        <v>3497</v>
      </c>
      <c r="C680" s="17" t="s">
        <v>1673</v>
      </c>
      <c r="D680" s="17" t="s">
        <v>16</v>
      </c>
      <c r="E680" s="17" t="s">
        <v>23</v>
      </c>
      <c r="F680" s="18">
        <v>32</v>
      </c>
      <c r="G680" s="35" t="s">
        <v>1488</v>
      </c>
      <c r="H680" s="17" t="s">
        <v>46</v>
      </c>
      <c r="I680" s="17" t="s">
        <v>47</v>
      </c>
      <c r="J680" s="33">
        <v>0.15</v>
      </c>
      <c r="K680" s="17">
        <v>1.5</v>
      </c>
      <c r="L680" s="17" t="s">
        <v>33</v>
      </c>
      <c r="M680" s="18">
        <v>4</v>
      </c>
      <c r="N680" s="2" t="s">
        <v>1488</v>
      </c>
      <c r="O680" s="44">
        <v>1</v>
      </c>
      <c r="P680" s="44" t="s">
        <v>5127</v>
      </c>
      <c r="Q680" s="44">
        <f t="shared" si="37"/>
        <v>16.5</v>
      </c>
      <c r="R680" s="45" t="str">
        <f t="shared" si="38"/>
        <v>High</v>
      </c>
      <c r="S680" s="45" t="str">
        <f t="shared" si="39"/>
        <v>Low Performer</v>
      </c>
    </row>
    <row r="681" spans="1:19" ht="21.6" customHeight="1" x14ac:dyDescent="0.25">
      <c r="A681" s="17" t="s">
        <v>1674</v>
      </c>
      <c r="B681" s="17" t="s">
        <v>3498</v>
      </c>
      <c r="C681" s="17" t="s">
        <v>1675</v>
      </c>
      <c r="D681" s="17" t="s">
        <v>69</v>
      </c>
      <c r="E681" s="17" t="s">
        <v>56</v>
      </c>
      <c r="F681" s="18">
        <v>28</v>
      </c>
      <c r="G681" s="35" t="s">
        <v>1284</v>
      </c>
      <c r="H681" s="17" t="s">
        <v>57</v>
      </c>
      <c r="I681" s="17" t="s">
        <v>32</v>
      </c>
      <c r="J681" s="33">
        <v>0.61</v>
      </c>
      <c r="K681" s="17">
        <v>0.75</v>
      </c>
      <c r="L681" s="17" t="s">
        <v>27</v>
      </c>
      <c r="M681" s="18">
        <f>M680</f>
        <v>4</v>
      </c>
      <c r="N681" s="2" t="s">
        <v>5700</v>
      </c>
      <c r="O681" s="44">
        <v>2</v>
      </c>
      <c r="P681" s="44" t="s">
        <v>5128</v>
      </c>
      <c r="Q681" s="44">
        <f t="shared" si="37"/>
        <v>61.75</v>
      </c>
      <c r="R681" s="45" t="str">
        <f t="shared" si="38"/>
        <v>High</v>
      </c>
      <c r="S681" s="45" t="str">
        <f t="shared" si="39"/>
        <v>High Performer</v>
      </c>
    </row>
    <row r="682" spans="1:19" ht="21.6" customHeight="1" x14ac:dyDescent="0.25">
      <c r="A682" s="17" t="s">
        <v>1676</v>
      </c>
      <c r="B682" s="17" t="s">
        <v>3499</v>
      </c>
      <c r="C682" s="17" t="s">
        <v>1677</v>
      </c>
      <c r="D682" s="17" t="s">
        <v>16</v>
      </c>
      <c r="E682" s="17" t="s">
        <v>64</v>
      </c>
      <c r="F682" s="18">
        <v>39</v>
      </c>
      <c r="G682" s="35" t="s">
        <v>1678</v>
      </c>
      <c r="H682" s="17" t="s">
        <v>111</v>
      </c>
      <c r="I682" s="17" t="s">
        <v>98</v>
      </c>
      <c r="J682" s="33">
        <v>0.68</v>
      </c>
      <c r="K682" s="17">
        <v>2</v>
      </c>
      <c r="L682" s="17" t="s">
        <v>27</v>
      </c>
      <c r="M682" s="18">
        <v>5</v>
      </c>
      <c r="N682" s="2" t="s">
        <v>1678</v>
      </c>
      <c r="O682" s="44">
        <v>1</v>
      </c>
      <c r="P682" s="44" t="s">
        <v>5127</v>
      </c>
      <c r="Q682" s="44">
        <f t="shared" si="37"/>
        <v>70</v>
      </c>
      <c r="R682" s="45" t="str">
        <f t="shared" si="38"/>
        <v>High</v>
      </c>
      <c r="S682" s="45" t="str">
        <f t="shared" si="39"/>
        <v>High Performer</v>
      </c>
    </row>
    <row r="683" spans="1:19" ht="21.6" customHeight="1" x14ac:dyDescent="0.25">
      <c r="A683" s="17" t="s">
        <v>1679</v>
      </c>
      <c r="B683" s="17" t="s">
        <v>3500</v>
      </c>
      <c r="C683" s="17" t="s">
        <v>1680</v>
      </c>
      <c r="D683" s="17" t="s">
        <v>69</v>
      </c>
      <c r="E683" s="17" t="s">
        <v>23</v>
      </c>
      <c r="F683" s="18">
        <v>20</v>
      </c>
      <c r="G683" s="35" t="s">
        <v>94</v>
      </c>
      <c r="H683" s="17" t="s">
        <v>156</v>
      </c>
      <c r="I683" s="17" t="s">
        <v>98</v>
      </c>
      <c r="J683" s="33">
        <v>0.16</v>
      </c>
      <c r="K683" s="17">
        <v>2</v>
      </c>
      <c r="L683" s="17" t="s">
        <v>27</v>
      </c>
      <c r="M683" s="18">
        <v>5</v>
      </c>
      <c r="N683" s="2" t="s">
        <v>5701</v>
      </c>
      <c r="O683" s="44">
        <v>8</v>
      </c>
      <c r="P683" s="44" t="s">
        <v>5125</v>
      </c>
      <c r="Q683" s="44">
        <f t="shared" si="37"/>
        <v>18</v>
      </c>
      <c r="R683" s="45" t="str">
        <f t="shared" si="38"/>
        <v>High</v>
      </c>
      <c r="S683" s="45" t="str">
        <f t="shared" si="39"/>
        <v>High Performer</v>
      </c>
    </row>
    <row r="684" spans="1:19" ht="21.6" customHeight="1" x14ac:dyDescent="0.25">
      <c r="A684" s="17" t="s">
        <v>1681</v>
      </c>
      <c r="B684" s="17" t="s">
        <v>3501</v>
      </c>
      <c r="C684" s="17" t="s">
        <v>1682</v>
      </c>
      <c r="D684" s="17" t="s">
        <v>69</v>
      </c>
      <c r="E684" s="17" t="s">
        <v>23</v>
      </c>
      <c r="F684" s="18">
        <v>32</v>
      </c>
      <c r="G684" s="35">
        <v>45086</v>
      </c>
      <c r="H684" s="17" t="s">
        <v>66</v>
      </c>
      <c r="I684" s="17" t="s">
        <v>26</v>
      </c>
      <c r="J684" s="33">
        <v>0.38</v>
      </c>
      <c r="K684" s="17">
        <v>1</v>
      </c>
      <c r="L684" s="17" t="s">
        <v>33</v>
      </c>
      <c r="M684" s="18">
        <v>1</v>
      </c>
      <c r="N684" s="2" t="s">
        <v>5702</v>
      </c>
      <c r="O684" s="44">
        <v>7</v>
      </c>
      <c r="P684" s="44" t="s">
        <v>5127</v>
      </c>
      <c r="Q684" s="44">
        <f t="shared" si="37"/>
        <v>39</v>
      </c>
      <c r="R684" s="45" t="str">
        <f t="shared" si="38"/>
        <v>High</v>
      </c>
      <c r="S684" s="45" t="str">
        <f t="shared" si="39"/>
        <v>Low Performer</v>
      </c>
    </row>
    <row r="685" spans="1:19" ht="21.6" customHeight="1" x14ac:dyDescent="0.25">
      <c r="A685" s="17" t="s">
        <v>1683</v>
      </c>
      <c r="B685" s="17" t="s">
        <v>3502</v>
      </c>
      <c r="C685" s="17" t="s">
        <v>1684</v>
      </c>
      <c r="D685" s="17" t="s">
        <v>16</v>
      </c>
      <c r="E685" s="17" t="s">
        <v>23</v>
      </c>
      <c r="F685" s="18">
        <v>24</v>
      </c>
      <c r="G685" s="35">
        <v>45118</v>
      </c>
      <c r="H685" s="17" t="s">
        <v>57</v>
      </c>
      <c r="I685" s="17" t="s">
        <v>32</v>
      </c>
      <c r="J685" s="33">
        <v>0.26</v>
      </c>
      <c r="K685" s="17">
        <v>0.75</v>
      </c>
      <c r="L685" s="17" t="s">
        <v>33</v>
      </c>
      <c r="M685" s="18">
        <f t="shared" ref="M685:M686" si="42">M684</f>
        <v>1</v>
      </c>
      <c r="N685" s="2" t="s">
        <v>5703</v>
      </c>
      <c r="O685" s="44">
        <v>6</v>
      </c>
      <c r="P685" s="44" t="s">
        <v>5128</v>
      </c>
      <c r="Q685" s="44">
        <f t="shared" si="37"/>
        <v>26.75</v>
      </c>
      <c r="R685" s="45" t="str">
        <f t="shared" si="38"/>
        <v>High</v>
      </c>
      <c r="S685" s="45" t="str">
        <f t="shared" si="39"/>
        <v>Low Performer</v>
      </c>
    </row>
    <row r="686" spans="1:19" ht="21.6" customHeight="1" x14ac:dyDescent="0.25">
      <c r="A686" s="17" t="s">
        <v>1685</v>
      </c>
      <c r="B686" s="17" t="s">
        <v>3503</v>
      </c>
      <c r="C686" s="17" t="s">
        <v>1686</v>
      </c>
      <c r="D686" s="17" t="s">
        <v>69</v>
      </c>
      <c r="E686" s="17" t="s">
        <v>36</v>
      </c>
      <c r="F686" s="18">
        <v>32</v>
      </c>
      <c r="G686" s="35">
        <v>45449</v>
      </c>
      <c r="H686" s="17" t="s">
        <v>97</v>
      </c>
      <c r="I686" s="17" t="s">
        <v>98</v>
      </c>
      <c r="J686" s="33">
        <v>0.16</v>
      </c>
      <c r="K686" s="17">
        <v>0.75</v>
      </c>
      <c r="L686" s="17" t="s">
        <v>33</v>
      </c>
      <c r="M686" s="18">
        <f t="shared" si="42"/>
        <v>1</v>
      </c>
      <c r="N686" s="2" t="s">
        <v>5704</v>
      </c>
      <c r="O686" s="44">
        <v>4</v>
      </c>
      <c r="P686" s="44" t="s">
        <v>5127</v>
      </c>
      <c r="Q686" s="44">
        <f t="shared" si="37"/>
        <v>16.75</v>
      </c>
      <c r="R686" s="45" t="str">
        <f t="shared" si="38"/>
        <v>High</v>
      </c>
      <c r="S686" s="45" t="str">
        <f t="shared" si="39"/>
        <v>Low Performer</v>
      </c>
    </row>
    <row r="687" spans="1:19" ht="21.6" customHeight="1" x14ac:dyDescent="0.25">
      <c r="A687" s="17" t="s">
        <v>1687</v>
      </c>
      <c r="B687" s="17" t="s">
        <v>3504</v>
      </c>
      <c r="C687" s="17" t="s">
        <v>1688</v>
      </c>
      <c r="D687" s="17" t="s">
        <v>69</v>
      </c>
      <c r="E687" s="17" t="s">
        <v>64</v>
      </c>
      <c r="F687" s="18">
        <v>32</v>
      </c>
      <c r="G687" s="35">
        <v>45638</v>
      </c>
      <c r="H687" s="17" t="s">
        <v>104</v>
      </c>
      <c r="I687" s="17" t="s">
        <v>47</v>
      </c>
      <c r="J687" s="33">
        <v>0.88</v>
      </c>
      <c r="K687" s="17">
        <v>1</v>
      </c>
      <c r="L687" s="17" t="s">
        <v>33</v>
      </c>
      <c r="M687" s="18">
        <v>2</v>
      </c>
      <c r="N687" s="2" t="s">
        <v>5705</v>
      </c>
      <c r="O687" s="44">
        <v>5</v>
      </c>
      <c r="P687" s="44" t="s">
        <v>5127</v>
      </c>
      <c r="Q687" s="44">
        <f t="shared" si="37"/>
        <v>89</v>
      </c>
      <c r="R687" s="45" t="str">
        <f t="shared" si="38"/>
        <v>High</v>
      </c>
      <c r="S687" s="45" t="str">
        <f t="shared" si="39"/>
        <v>Low Performer</v>
      </c>
    </row>
    <row r="688" spans="1:19" ht="21.6" customHeight="1" x14ac:dyDescent="0.25">
      <c r="A688" s="17" t="s">
        <v>1689</v>
      </c>
      <c r="B688" s="17" t="s">
        <v>3505</v>
      </c>
      <c r="C688" s="17" t="s">
        <v>87</v>
      </c>
      <c r="D688" s="17" t="s">
        <v>16</v>
      </c>
      <c r="E688" s="17" t="s">
        <v>56</v>
      </c>
      <c r="F688" s="18">
        <v>26</v>
      </c>
      <c r="G688" s="35" t="s">
        <v>1690</v>
      </c>
      <c r="H688" s="17" t="s">
        <v>25</v>
      </c>
      <c r="I688" s="17" t="s">
        <v>26</v>
      </c>
      <c r="J688" s="33">
        <v>0.4</v>
      </c>
      <c r="K688" s="17">
        <v>2</v>
      </c>
      <c r="L688" s="17" t="s">
        <v>33</v>
      </c>
      <c r="M688" s="18">
        <v>5</v>
      </c>
      <c r="N688" s="2" t="s">
        <v>5706</v>
      </c>
      <c r="O688" s="44">
        <v>3</v>
      </c>
      <c r="P688" s="44" t="s">
        <v>5128</v>
      </c>
      <c r="Q688" s="44">
        <f t="shared" si="37"/>
        <v>42</v>
      </c>
      <c r="R688" s="45" t="str">
        <f t="shared" si="38"/>
        <v>High</v>
      </c>
      <c r="S688" s="45" t="str">
        <f t="shared" si="39"/>
        <v>Low Performer</v>
      </c>
    </row>
    <row r="689" spans="1:19" ht="21.6" customHeight="1" x14ac:dyDescent="0.25">
      <c r="A689" s="17" t="s">
        <v>1691</v>
      </c>
      <c r="B689" s="17" t="s">
        <v>3506</v>
      </c>
      <c r="C689" s="17" t="s">
        <v>1692</v>
      </c>
      <c r="D689" s="17" t="s">
        <v>16</v>
      </c>
      <c r="E689" s="17" t="s">
        <v>36</v>
      </c>
      <c r="F689" s="18">
        <v>18</v>
      </c>
      <c r="G689" s="35" t="s">
        <v>335</v>
      </c>
      <c r="H689" s="17" t="s">
        <v>53</v>
      </c>
      <c r="I689" s="17" t="s">
        <v>26</v>
      </c>
      <c r="J689" s="33">
        <v>0.46</v>
      </c>
      <c r="K689" s="17">
        <v>2</v>
      </c>
      <c r="L689" s="17" t="s">
        <v>33</v>
      </c>
      <c r="M689" s="18">
        <v>3</v>
      </c>
      <c r="N689" s="2" t="s">
        <v>5707</v>
      </c>
      <c r="O689" s="44">
        <v>2</v>
      </c>
      <c r="P689" s="44" t="s">
        <v>5125</v>
      </c>
      <c r="Q689" s="44">
        <f t="shared" si="37"/>
        <v>48</v>
      </c>
      <c r="R689" s="45" t="str">
        <f t="shared" si="38"/>
        <v>High</v>
      </c>
      <c r="S689" s="45" t="str">
        <f t="shared" si="39"/>
        <v>Low Performer</v>
      </c>
    </row>
    <row r="690" spans="1:19" ht="21.6" customHeight="1" x14ac:dyDescent="0.25">
      <c r="A690" s="17" t="s">
        <v>1693</v>
      </c>
      <c r="B690" s="17" t="s">
        <v>3507</v>
      </c>
      <c r="C690" s="17" t="s">
        <v>1694</v>
      </c>
      <c r="D690" s="17" t="s">
        <v>16</v>
      </c>
      <c r="E690" s="17" t="s">
        <v>36</v>
      </c>
      <c r="F690" s="18">
        <v>32</v>
      </c>
      <c r="G690" s="35">
        <v>45635</v>
      </c>
      <c r="H690" s="17" t="s">
        <v>104</v>
      </c>
      <c r="I690" s="17" t="s">
        <v>47</v>
      </c>
      <c r="J690" s="33">
        <v>0.39</v>
      </c>
      <c r="K690" s="17">
        <v>1.5</v>
      </c>
      <c r="L690" s="17" t="s">
        <v>27</v>
      </c>
      <c r="M690" s="18">
        <v>5</v>
      </c>
      <c r="N690" s="2" t="s">
        <v>5708</v>
      </c>
      <c r="O690" s="44">
        <v>2</v>
      </c>
      <c r="P690" s="44" t="s">
        <v>5127</v>
      </c>
      <c r="Q690" s="44">
        <f t="shared" si="37"/>
        <v>40.5</v>
      </c>
      <c r="R690" s="45" t="str">
        <f t="shared" si="38"/>
        <v>High</v>
      </c>
      <c r="S690" s="45" t="str">
        <f t="shared" si="39"/>
        <v>High Performer</v>
      </c>
    </row>
    <row r="691" spans="1:19" ht="21.6" customHeight="1" x14ac:dyDescent="0.25">
      <c r="A691" s="17" t="s">
        <v>1695</v>
      </c>
      <c r="B691" s="17" t="s">
        <v>3508</v>
      </c>
      <c r="C691" s="17" t="s">
        <v>1696</v>
      </c>
      <c r="D691" s="17" t="s">
        <v>69</v>
      </c>
      <c r="E691" s="17" t="s">
        <v>41</v>
      </c>
      <c r="F691" s="18">
        <v>36</v>
      </c>
      <c r="G691" s="35">
        <v>44660</v>
      </c>
      <c r="H691" s="17" t="s">
        <v>111</v>
      </c>
      <c r="I691" s="17" t="s">
        <v>98</v>
      </c>
      <c r="J691" s="33">
        <v>0.94</v>
      </c>
      <c r="K691" s="17">
        <v>1.5</v>
      </c>
      <c r="L691" s="17" t="s">
        <v>33</v>
      </c>
      <c r="M691" s="18">
        <f>M690</f>
        <v>5</v>
      </c>
      <c r="N691" s="2" t="s">
        <v>5709</v>
      </c>
      <c r="O691" s="44">
        <v>7</v>
      </c>
      <c r="P691" s="44" t="s">
        <v>5127</v>
      </c>
      <c r="Q691" s="44">
        <f t="shared" si="37"/>
        <v>95.5</v>
      </c>
      <c r="R691" s="45" t="str">
        <f t="shared" si="38"/>
        <v>High</v>
      </c>
      <c r="S691" s="45" t="str">
        <f t="shared" si="39"/>
        <v>Low Performer</v>
      </c>
    </row>
    <row r="692" spans="1:19" ht="21.6" customHeight="1" x14ac:dyDescent="0.25">
      <c r="A692" s="17" t="s">
        <v>1697</v>
      </c>
      <c r="B692" s="17" t="s">
        <v>3509</v>
      </c>
      <c r="C692" s="17" t="s">
        <v>1698</v>
      </c>
      <c r="D692" s="17" t="s">
        <v>16</v>
      </c>
      <c r="E692" s="17" t="s">
        <v>64</v>
      </c>
      <c r="F692" s="18">
        <v>32</v>
      </c>
      <c r="G692" s="35">
        <v>45476</v>
      </c>
      <c r="H692" s="17" t="s">
        <v>25</v>
      </c>
      <c r="I692" s="17" t="s">
        <v>26</v>
      </c>
      <c r="J692" s="33">
        <v>0.48</v>
      </c>
      <c r="K692" s="17">
        <v>1</v>
      </c>
      <c r="L692" s="17" t="s">
        <v>33</v>
      </c>
      <c r="M692" s="18">
        <v>5</v>
      </c>
      <c r="N692" s="2" t="s">
        <v>5710</v>
      </c>
      <c r="O692" s="44">
        <v>3</v>
      </c>
      <c r="P692" s="44" t="s">
        <v>5127</v>
      </c>
      <c r="Q692" s="44">
        <f t="shared" si="37"/>
        <v>49</v>
      </c>
      <c r="R692" s="45" t="str">
        <f t="shared" si="38"/>
        <v>High</v>
      </c>
      <c r="S692" s="45" t="str">
        <f t="shared" si="39"/>
        <v>Low Performer</v>
      </c>
    </row>
    <row r="693" spans="1:19" ht="21.6" customHeight="1" x14ac:dyDescent="0.25">
      <c r="A693" s="17" t="s">
        <v>1699</v>
      </c>
      <c r="B693" s="17" t="s">
        <v>3510</v>
      </c>
      <c r="C693" s="17" t="s">
        <v>1700</v>
      </c>
      <c r="D693" s="17" t="s">
        <v>16</v>
      </c>
      <c r="E693" s="17" t="s">
        <v>36</v>
      </c>
      <c r="F693" s="18">
        <v>38</v>
      </c>
      <c r="G693" s="35">
        <v>45084</v>
      </c>
      <c r="H693" s="17" t="s">
        <v>111</v>
      </c>
      <c r="I693" s="17" t="s">
        <v>98</v>
      </c>
      <c r="J693" s="33">
        <v>0.35</v>
      </c>
      <c r="K693" s="17">
        <v>2</v>
      </c>
      <c r="L693" s="17" t="s">
        <v>33</v>
      </c>
      <c r="M693" s="18">
        <v>4</v>
      </c>
      <c r="N693" s="2" t="s">
        <v>5711</v>
      </c>
      <c r="O693" s="44">
        <v>6</v>
      </c>
      <c r="P693" s="44" t="s">
        <v>5127</v>
      </c>
      <c r="Q693" s="44">
        <f t="shared" si="37"/>
        <v>37</v>
      </c>
      <c r="R693" s="45" t="str">
        <f t="shared" si="38"/>
        <v>High</v>
      </c>
      <c r="S693" s="45" t="str">
        <f t="shared" si="39"/>
        <v>Low Performer</v>
      </c>
    </row>
    <row r="694" spans="1:19" ht="21.6" customHeight="1" x14ac:dyDescent="0.25">
      <c r="A694" s="17" t="s">
        <v>1701</v>
      </c>
      <c r="B694" s="17" t="s">
        <v>3511</v>
      </c>
      <c r="C694" s="17" t="s">
        <v>1702</v>
      </c>
      <c r="D694" s="17" t="s">
        <v>69</v>
      </c>
      <c r="E694" s="17" t="s">
        <v>23</v>
      </c>
      <c r="F694" s="18">
        <v>33</v>
      </c>
      <c r="G694" s="35">
        <v>45718</v>
      </c>
      <c r="H694" s="17" t="s">
        <v>31</v>
      </c>
      <c r="I694" s="17" t="s">
        <v>32</v>
      </c>
      <c r="J694" s="33">
        <v>0.11</v>
      </c>
      <c r="K694" s="17">
        <v>1.5</v>
      </c>
      <c r="L694" s="17" t="s">
        <v>33</v>
      </c>
      <c r="M694" s="18">
        <v>2</v>
      </c>
      <c r="N694" s="2" t="s">
        <v>5712</v>
      </c>
      <c r="O694" s="44">
        <v>2</v>
      </c>
      <c r="P694" s="44" t="s">
        <v>5127</v>
      </c>
      <c r="Q694" s="44">
        <f t="shared" si="37"/>
        <v>12.5</v>
      </c>
      <c r="R694" s="45" t="str">
        <f t="shared" si="38"/>
        <v>Medium</v>
      </c>
      <c r="S694" s="45" t="str">
        <f t="shared" si="39"/>
        <v>Low Performer</v>
      </c>
    </row>
    <row r="695" spans="1:19" ht="21.6" customHeight="1" x14ac:dyDescent="0.25">
      <c r="A695" s="17" t="s">
        <v>1703</v>
      </c>
      <c r="B695" s="17" t="s">
        <v>3512</v>
      </c>
      <c r="C695" s="17" t="s">
        <v>1704</v>
      </c>
      <c r="D695" s="17" t="s">
        <v>69</v>
      </c>
      <c r="E695" s="17" t="s">
        <v>23</v>
      </c>
      <c r="F695" s="18">
        <v>37</v>
      </c>
      <c r="G695" s="35">
        <v>45353</v>
      </c>
      <c r="H695" s="17" t="s">
        <v>25</v>
      </c>
      <c r="I695" s="17" t="s">
        <v>26</v>
      </c>
      <c r="J695" s="33">
        <v>0.87</v>
      </c>
      <c r="K695" s="17">
        <v>2</v>
      </c>
      <c r="L695" s="17" t="s">
        <v>33</v>
      </c>
      <c r="M695" s="18">
        <f>M694</f>
        <v>2</v>
      </c>
      <c r="N695" s="2" t="s">
        <v>5713</v>
      </c>
      <c r="O695" s="44">
        <v>3</v>
      </c>
      <c r="P695" s="44" t="s">
        <v>5127</v>
      </c>
      <c r="Q695" s="44">
        <f t="shared" si="37"/>
        <v>89</v>
      </c>
      <c r="R695" s="45" t="str">
        <f t="shared" si="38"/>
        <v>High</v>
      </c>
      <c r="S695" s="45" t="str">
        <f t="shared" si="39"/>
        <v>Low Performer</v>
      </c>
    </row>
    <row r="696" spans="1:19" ht="21.6" customHeight="1" x14ac:dyDescent="0.25">
      <c r="A696" s="17" t="s">
        <v>1705</v>
      </c>
      <c r="B696" s="17" t="s">
        <v>3513</v>
      </c>
      <c r="C696" s="17" t="s">
        <v>1706</v>
      </c>
      <c r="D696" s="17" t="s">
        <v>69</v>
      </c>
      <c r="E696" s="17" t="s">
        <v>41</v>
      </c>
      <c r="F696" s="18">
        <v>32</v>
      </c>
      <c r="G696" s="35">
        <v>44966</v>
      </c>
      <c r="H696" s="17" t="s">
        <v>37</v>
      </c>
      <c r="I696" s="17" t="s">
        <v>19</v>
      </c>
      <c r="J696" s="33">
        <v>0.44</v>
      </c>
      <c r="K696" s="17">
        <v>1</v>
      </c>
      <c r="L696" s="17" t="s">
        <v>27</v>
      </c>
      <c r="M696" s="18">
        <v>2</v>
      </c>
      <c r="N696" s="2" t="s">
        <v>5714</v>
      </c>
      <c r="O696" s="44">
        <v>7</v>
      </c>
      <c r="P696" s="44" t="s">
        <v>5127</v>
      </c>
      <c r="Q696" s="44">
        <f t="shared" si="37"/>
        <v>45</v>
      </c>
      <c r="R696" s="45" t="str">
        <f t="shared" si="38"/>
        <v>High</v>
      </c>
      <c r="S696" s="45" t="str">
        <f t="shared" si="39"/>
        <v>Low Performer</v>
      </c>
    </row>
    <row r="697" spans="1:19" ht="21.6" customHeight="1" x14ac:dyDescent="0.25">
      <c r="A697" s="17" t="s">
        <v>1707</v>
      </c>
      <c r="B697" s="17" t="s">
        <v>3514</v>
      </c>
      <c r="C697" s="17" t="s">
        <v>1708</v>
      </c>
      <c r="D697" s="17" t="s">
        <v>69</v>
      </c>
      <c r="E697" s="17" t="s">
        <v>41</v>
      </c>
      <c r="F697" s="18">
        <v>29</v>
      </c>
      <c r="G697" s="35" t="s">
        <v>1437</v>
      </c>
      <c r="H697" s="17" t="s">
        <v>156</v>
      </c>
      <c r="I697" s="17" t="s">
        <v>98</v>
      </c>
      <c r="J697" s="33">
        <v>0.65</v>
      </c>
      <c r="K697" s="17">
        <v>2</v>
      </c>
      <c r="L697" s="17" t="s">
        <v>33</v>
      </c>
      <c r="M697" s="18">
        <v>3</v>
      </c>
      <c r="N697" s="2" t="s">
        <v>5715</v>
      </c>
      <c r="O697" s="44">
        <v>2</v>
      </c>
      <c r="P697" s="44" t="s">
        <v>5128</v>
      </c>
      <c r="Q697" s="44">
        <f t="shared" si="37"/>
        <v>67</v>
      </c>
      <c r="R697" s="45" t="str">
        <f t="shared" si="38"/>
        <v>High</v>
      </c>
      <c r="S697" s="45" t="str">
        <f t="shared" si="39"/>
        <v>Low Performer</v>
      </c>
    </row>
    <row r="698" spans="1:19" ht="21.6" customHeight="1" x14ac:dyDescent="0.25">
      <c r="A698" s="17" t="s">
        <v>1709</v>
      </c>
      <c r="B698" s="17" t="s">
        <v>3515</v>
      </c>
      <c r="C698" s="17" t="s">
        <v>1710</v>
      </c>
      <c r="D698" s="17" t="s">
        <v>69</v>
      </c>
      <c r="E698" s="17" t="s">
        <v>64</v>
      </c>
      <c r="F698" s="18">
        <v>32</v>
      </c>
      <c r="G698" s="35" t="s">
        <v>1711</v>
      </c>
      <c r="H698" s="17" t="s">
        <v>97</v>
      </c>
      <c r="I698" s="17" t="s">
        <v>98</v>
      </c>
      <c r="J698" s="33">
        <v>0.37</v>
      </c>
      <c r="K698" s="17">
        <v>2</v>
      </c>
      <c r="L698" s="17" t="s">
        <v>27</v>
      </c>
      <c r="M698" s="18">
        <v>3</v>
      </c>
      <c r="N698" s="2" t="s">
        <v>5716</v>
      </c>
      <c r="O698" s="44">
        <v>2</v>
      </c>
      <c r="P698" s="44" t="s">
        <v>5127</v>
      </c>
      <c r="Q698" s="44">
        <f t="shared" si="37"/>
        <v>39</v>
      </c>
      <c r="R698" s="45" t="str">
        <f t="shared" si="38"/>
        <v>High</v>
      </c>
      <c r="S698" s="45" t="str">
        <f t="shared" si="39"/>
        <v>Low Performer</v>
      </c>
    </row>
    <row r="699" spans="1:19" ht="21.6" customHeight="1" x14ac:dyDescent="0.25">
      <c r="A699" s="17" t="s">
        <v>1712</v>
      </c>
      <c r="B699" s="17" t="s">
        <v>3516</v>
      </c>
      <c r="C699" s="17" t="s">
        <v>1713</v>
      </c>
      <c r="D699" s="17" t="s">
        <v>69</v>
      </c>
      <c r="E699" s="17" t="s">
        <v>23</v>
      </c>
      <c r="F699" s="18">
        <v>41</v>
      </c>
      <c r="G699" s="35" t="s">
        <v>423</v>
      </c>
      <c r="H699" s="17" t="s">
        <v>79</v>
      </c>
      <c r="I699" s="17" t="s">
        <v>47</v>
      </c>
      <c r="J699" s="33">
        <v>0.78</v>
      </c>
      <c r="K699" s="17">
        <v>1.5</v>
      </c>
      <c r="L699" s="17" t="s">
        <v>27</v>
      </c>
      <c r="M699" s="18">
        <v>4</v>
      </c>
      <c r="N699" s="2" t="s">
        <v>5717</v>
      </c>
      <c r="O699" s="44">
        <v>8</v>
      </c>
      <c r="P699" s="44" t="s">
        <v>5126</v>
      </c>
      <c r="Q699" s="44">
        <f t="shared" si="37"/>
        <v>79.5</v>
      </c>
      <c r="R699" s="45" t="str">
        <f t="shared" si="38"/>
        <v>High</v>
      </c>
      <c r="S699" s="45" t="str">
        <f t="shared" si="39"/>
        <v>High Performer</v>
      </c>
    </row>
    <row r="700" spans="1:19" ht="21.6" customHeight="1" x14ac:dyDescent="0.25">
      <c r="A700" s="17" t="s">
        <v>1714</v>
      </c>
      <c r="B700" s="17" t="s">
        <v>3517</v>
      </c>
      <c r="C700" s="17" t="s">
        <v>1715</v>
      </c>
      <c r="D700" s="17" t="s">
        <v>69</v>
      </c>
      <c r="E700" s="17" t="s">
        <v>41</v>
      </c>
      <c r="F700" s="18">
        <v>32</v>
      </c>
      <c r="G700" s="35" t="s">
        <v>1716</v>
      </c>
      <c r="H700" s="17" t="s">
        <v>198</v>
      </c>
      <c r="I700" s="17" t="s">
        <v>19</v>
      </c>
      <c r="J700" s="33">
        <v>0.65</v>
      </c>
      <c r="K700" s="17">
        <v>1.5</v>
      </c>
      <c r="L700" s="17" t="s">
        <v>33</v>
      </c>
      <c r="M700" s="18">
        <v>2</v>
      </c>
      <c r="N700" s="2" t="s">
        <v>5718</v>
      </c>
      <c r="O700" s="44">
        <v>8</v>
      </c>
      <c r="P700" s="44" t="s">
        <v>5127</v>
      </c>
      <c r="Q700" s="44">
        <f t="shared" si="37"/>
        <v>66.5</v>
      </c>
      <c r="R700" s="45" t="str">
        <f t="shared" si="38"/>
        <v>High</v>
      </c>
      <c r="S700" s="45" t="str">
        <f t="shared" si="39"/>
        <v>Low Performer</v>
      </c>
    </row>
    <row r="701" spans="1:19" ht="21.6" customHeight="1" x14ac:dyDescent="0.25">
      <c r="A701" s="17" t="s">
        <v>1717</v>
      </c>
      <c r="B701" s="17" t="s">
        <v>3518</v>
      </c>
      <c r="C701" s="17" t="s">
        <v>1718</v>
      </c>
      <c r="D701" s="17" t="s">
        <v>16</v>
      </c>
      <c r="E701" s="17" t="s">
        <v>41</v>
      </c>
      <c r="F701" s="18">
        <v>23</v>
      </c>
      <c r="G701" s="35" t="s">
        <v>930</v>
      </c>
      <c r="H701" s="17" t="s">
        <v>46</v>
      </c>
      <c r="I701" s="17" t="s">
        <v>47</v>
      </c>
      <c r="J701" s="33">
        <v>0.23</v>
      </c>
      <c r="K701" s="17">
        <v>2</v>
      </c>
      <c r="L701" s="17" t="s">
        <v>33</v>
      </c>
      <c r="M701" s="18">
        <v>5</v>
      </c>
      <c r="N701" s="2" t="s">
        <v>5719</v>
      </c>
      <c r="O701" s="44">
        <v>5</v>
      </c>
      <c r="P701" s="44" t="s">
        <v>5128</v>
      </c>
      <c r="Q701" s="44">
        <f t="shared" si="37"/>
        <v>25</v>
      </c>
      <c r="R701" s="45" t="str">
        <f t="shared" si="38"/>
        <v>High</v>
      </c>
      <c r="S701" s="45" t="str">
        <f t="shared" si="39"/>
        <v>Low Performer</v>
      </c>
    </row>
    <row r="702" spans="1:19" ht="21.6" customHeight="1" x14ac:dyDescent="0.25">
      <c r="A702" s="17" t="s">
        <v>1719</v>
      </c>
      <c r="B702" s="17" t="s">
        <v>3519</v>
      </c>
      <c r="C702" s="17" t="s">
        <v>1720</v>
      </c>
      <c r="D702" s="17" t="s">
        <v>69</v>
      </c>
      <c r="E702" s="17" t="s">
        <v>41</v>
      </c>
      <c r="F702" s="18">
        <v>39</v>
      </c>
      <c r="G702" s="35" t="s">
        <v>1721</v>
      </c>
      <c r="H702" s="17" t="s">
        <v>198</v>
      </c>
      <c r="I702" s="17" t="s">
        <v>19</v>
      </c>
      <c r="J702" s="33">
        <v>0.05</v>
      </c>
      <c r="K702" s="17">
        <v>1.5</v>
      </c>
      <c r="L702" s="17" t="s">
        <v>33</v>
      </c>
      <c r="M702" s="18">
        <v>2</v>
      </c>
      <c r="N702" s="2" t="s">
        <v>5720</v>
      </c>
      <c r="O702" s="44">
        <v>4</v>
      </c>
      <c r="P702" s="44" t="s">
        <v>5127</v>
      </c>
      <c r="Q702" s="44">
        <f t="shared" si="37"/>
        <v>6.5</v>
      </c>
      <c r="R702" s="45" t="str">
        <f t="shared" si="38"/>
        <v>Medium</v>
      </c>
      <c r="S702" s="45" t="str">
        <f t="shared" si="39"/>
        <v>Low Performer</v>
      </c>
    </row>
    <row r="703" spans="1:19" ht="21.6" customHeight="1" x14ac:dyDescent="0.25">
      <c r="A703" s="17" t="s">
        <v>1722</v>
      </c>
      <c r="B703" s="17" t="s">
        <v>3520</v>
      </c>
      <c r="C703" s="17" t="s">
        <v>1723</v>
      </c>
      <c r="D703" s="17" t="s">
        <v>69</v>
      </c>
      <c r="E703" s="17" t="s">
        <v>23</v>
      </c>
      <c r="F703" s="18">
        <v>32</v>
      </c>
      <c r="G703" s="35" t="s">
        <v>1454</v>
      </c>
      <c r="H703" s="17" t="s">
        <v>31</v>
      </c>
      <c r="I703" s="17" t="s">
        <v>32</v>
      </c>
      <c r="J703" s="33">
        <v>0.87</v>
      </c>
      <c r="K703" s="17">
        <v>2</v>
      </c>
      <c r="L703" s="17" t="s">
        <v>33</v>
      </c>
      <c r="M703" s="18">
        <f>M702</f>
        <v>2</v>
      </c>
      <c r="N703" s="2" t="s">
        <v>5721</v>
      </c>
      <c r="O703" s="44">
        <v>7</v>
      </c>
      <c r="P703" s="44" t="s">
        <v>5127</v>
      </c>
      <c r="Q703" s="44">
        <f t="shared" si="37"/>
        <v>89</v>
      </c>
      <c r="R703" s="45" t="str">
        <f t="shared" si="38"/>
        <v>High</v>
      </c>
      <c r="S703" s="45" t="str">
        <f t="shared" si="39"/>
        <v>Low Performer</v>
      </c>
    </row>
    <row r="704" spans="1:19" ht="21.6" customHeight="1" x14ac:dyDescent="0.25">
      <c r="A704" s="17" t="s">
        <v>1724</v>
      </c>
      <c r="B704" s="17" t="s">
        <v>3521</v>
      </c>
      <c r="C704" s="17" t="s">
        <v>1725</v>
      </c>
      <c r="D704" s="17" t="s">
        <v>69</v>
      </c>
      <c r="E704" s="17" t="s">
        <v>23</v>
      </c>
      <c r="F704" s="18">
        <v>32</v>
      </c>
      <c r="G704" s="35">
        <v>44808</v>
      </c>
      <c r="H704" s="17" t="s">
        <v>156</v>
      </c>
      <c r="I704" s="17" t="s">
        <v>98</v>
      </c>
      <c r="J704" s="33">
        <v>0.44</v>
      </c>
      <c r="K704" s="17">
        <v>1.5</v>
      </c>
      <c r="L704" s="17" t="s">
        <v>33</v>
      </c>
      <c r="M704" s="18">
        <v>5</v>
      </c>
      <c r="N704" s="2" t="s">
        <v>5722</v>
      </c>
      <c r="O704" s="44">
        <v>2</v>
      </c>
      <c r="P704" s="44" t="s">
        <v>5127</v>
      </c>
      <c r="Q704" s="44">
        <f t="shared" si="37"/>
        <v>45.5</v>
      </c>
      <c r="R704" s="45" t="str">
        <f t="shared" si="38"/>
        <v>High</v>
      </c>
      <c r="S704" s="45" t="str">
        <f t="shared" si="39"/>
        <v>Low Performer</v>
      </c>
    </row>
    <row r="705" spans="1:19" ht="21.6" customHeight="1" x14ac:dyDescent="0.25">
      <c r="A705" s="17" t="s">
        <v>1726</v>
      </c>
      <c r="B705" s="17" t="s">
        <v>3522</v>
      </c>
      <c r="C705" s="17" t="s">
        <v>1727</v>
      </c>
      <c r="D705" s="17" t="s">
        <v>69</v>
      </c>
      <c r="E705" s="17" t="s">
        <v>64</v>
      </c>
      <c r="F705" s="18">
        <v>26</v>
      </c>
      <c r="G705" s="35" t="s">
        <v>1728</v>
      </c>
      <c r="H705" s="17" t="s">
        <v>46</v>
      </c>
      <c r="I705" s="17" t="s">
        <v>47</v>
      </c>
      <c r="J705" s="33">
        <v>0.54</v>
      </c>
      <c r="K705" s="17">
        <v>2</v>
      </c>
      <c r="L705" s="17" t="s">
        <v>33</v>
      </c>
      <c r="M705" s="18">
        <v>2</v>
      </c>
      <c r="N705" s="2" t="s">
        <v>5723</v>
      </c>
      <c r="O705" s="44">
        <v>5</v>
      </c>
      <c r="P705" s="44" t="s">
        <v>5128</v>
      </c>
      <c r="Q705" s="44">
        <f t="shared" si="37"/>
        <v>56</v>
      </c>
      <c r="R705" s="45" t="str">
        <f t="shared" si="38"/>
        <v>High</v>
      </c>
      <c r="S705" s="45" t="str">
        <f t="shared" si="39"/>
        <v>Low Performer</v>
      </c>
    </row>
    <row r="706" spans="1:19" ht="21.6" customHeight="1" x14ac:dyDescent="0.25">
      <c r="A706" s="17" t="s">
        <v>1729</v>
      </c>
      <c r="B706" s="17" t="s">
        <v>3523</v>
      </c>
      <c r="C706" s="17" t="s">
        <v>1730</v>
      </c>
      <c r="D706" s="17" t="s">
        <v>69</v>
      </c>
      <c r="E706" s="17" t="s">
        <v>64</v>
      </c>
      <c r="F706" s="18">
        <v>32</v>
      </c>
      <c r="G706" s="35" t="s">
        <v>1731</v>
      </c>
      <c r="H706" s="17" t="s">
        <v>97</v>
      </c>
      <c r="I706" s="17" t="s">
        <v>98</v>
      </c>
      <c r="J706" s="33">
        <v>0.01</v>
      </c>
      <c r="K706" s="17">
        <v>1.5</v>
      </c>
      <c r="L706" s="17" t="s">
        <v>33</v>
      </c>
      <c r="M706" s="18">
        <v>5</v>
      </c>
      <c r="N706" s="2" t="s">
        <v>5724</v>
      </c>
      <c r="O706" s="44">
        <v>7</v>
      </c>
      <c r="P706" s="44" t="s">
        <v>5127</v>
      </c>
      <c r="Q706" s="44">
        <f t="shared" si="37"/>
        <v>2.5</v>
      </c>
      <c r="R706" s="45" t="str">
        <f t="shared" si="38"/>
        <v>Low</v>
      </c>
      <c r="S706" s="45" t="str">
        <f t="shared" si="39"/>
        <v>Low Performer</v>
      </c>
    </row>
    <row r="707" spans="1:19" ht="21.6" customHeight="1" x14ac:dyDescent="0.25">
      <c r="A707" s="17" t="s">
        <v>1732</v>
      </c>
      <c r="B707" s="17" t="s">
        <v>3524</v>
      </c>
      <c r="C707" s="17" t="s">
        <v>1733</v>
      </c>
      <c r="D707" s="17" t="s">
        <v>16</v>
      </c>
      <c r="E707" s="17" t="s">
        <v>23</v>
      </c>
      <c r="F707" s="18">
        <v>32</v>
      </c>
      <c r="G707" s="35">
        <v>44749</v>
      </c>
      <c r="H707" s="17" t="s">
        <v>156</v>
      </c>
      <c r="I707" s="17" t="s">
        <v>98</v>
      </c>
      <c r="J707" s="33">
        <v>0.24</v>
      </c>
      <c r="K707" s="17">
        <v>2</v>
      </c>
      <c r="L707" s="17" t="s">
        <v>33</v>
      </c>
      <c r="M707" s="18">
        <v>2</v>
      </c>
      <c r="N707" s="2" t="s">
        <v>5725</v>
      </c>
      <c r="O707" s="44">
        <v>3</v>
      </c>
      <c r="P707" s="44" t="s">
        <v>5127</v>
      </c>
      <c r="Q707" s="44">
        <f t="shared" ref="Q707:Q770" si="43">SUM((J707*100)+K707)</f>
        <v>26</v>
      </c>
      <c r="R707" s="45" t="str">
        <f t="shared" ref="R707:R770" si="44">IF(Q707&lt;=5,"Low",IF(Q707&lt;=15,"Medium",IF(Q707&gt;15,"High")))</f>
        <v>High</v>
      </c>
      <c r="S707" s="45" t="str">
        <f t="shared" ref="S707:S770" si="45">IF(AND(L707="Yes",M707&gt;=4),"High Performer","Low Performer" )</f>
        <v>Low Performer</v>
      </c>
    </row>
    <row r="708" spans="1:19" ht="21.6" customHeight="1" x14ac:dyDescent="0.25">
      <c r="A708" s="17" t="s">
        <v>1734</v>
      </c>
      <c r="B708" s="17" t="s">
        <v>3525</v>
      </c>
      <c r="C708" s="17" t="s">
        <v>1735</v>
      </c>
      <c r="D708" s="17" t="s">
        <v>69</v>
      </c>
      <c r="E708" s="17" t="s">
        <v>23</v>
      </c>
      <c r="F708" s="18">
        <v>32</v>
      </c>
      <c r="G708" s="35">
        <v>44839</v>
      </c>
      <c r="H708" s="17" t="s">
        <v>156</v>
      </c>
      <c r="I708" s="17" t="s">
        <v>98</v>
      </c>
      <c r="J708" s="33">
        <v>0.65</v>
      </c>
      <c r="K708" s="17">
        <v>2</v>
      </c>
      <c r="L708" s="17" t="s">
        <v>33</v>
      </c>
      <c r="M708" s="18">
        <v>4</v>
      </c>
      <c r="N708" s="2" t="s">
        <v>5726</v>
      </c>
      <c r="O708" s="44">
        <v>6</v>
      </c>
      <c r="P708" s="44" t="s">
        <v>5127</v>
      </c>
      <c r="Q708" s="44">
        <f t="shared" si="43"/>
        <v>67</v>
      </c>
      <c r="R708" s="45" t="str">
        <f t="shared" si="44"/>
        <v>High</v>
      </c>
      <c r="S708" s="45" t="str">
        <f t="shared" si="45"/>
        <v>Low Performer</v>
      </c>
    </row>
    <row r="709" spans="1:19" ht="21.6" customHeight="1" x14ac:dyDescent="0.25">
      <c r="A709" s="17" t="s">
        <v>1736</v>
      </c>
      <c r="B709" s="17" t="s">
        <v>3526</v>
      </c>
      <c r="C709" s="17" t="s">
        <v>1737</v>
      </c>
      <c r="D709" s="17" t="s">
        <v>69</v>
      </c>
      <c r="E709" s="17" t="s">
        <v>56</v>
      </c>
      <c r="F709" s="18">
        <v>31</v>
      </c>
      <c r="G709" s="35">
        <v>45018</v>
      </c>
      <c r="H709" s="17" t="s">
        <v>31</v>
      </c>
      <c r="I709" s="17" t="s">
        <v>32</v>
      </c>
      <c r="J709" s="33">
        <v>0.84</v>
      </c>
      <c r="K709" s="17">
        <v>1.5</v>
      </c>
      <c r="L709" s="17" t="s">
        <v>33</v>
      </c>
      <c r="M709" s="18">
        <f t="shared" ref="M709:M710" si="46">M708</f>
        <v>4</v>
      </c>
      <c r="N709" s="2" t="s">
        <v>5727</v>
      </c>
      <c r="O709" s="44">
        <v>3</v>
      </c>
      <c r="P709" s="44" t="s">
        <v>5127</v>
      </c>
      <c r="Q709" s="44">
        <f t="shared" si="43"/>
        <v>85.5</v>
      </c>
      <c r="R709" s="45" t="str">
        <f t="shared" si="44"/>
        <v>High</v>
      </c>
      <c r="S709" s="45" t="str">
        <f t="shared" si="45"/>
        <v>Low Performer</v>
      </c>
    </row>
    <row r="710" spans="1:19" ht="21.6" customHeight="1" x14ac:dyDescent="0.25">
      <c r="A710" s="17" t="s">
        <v>1738</v>
      </c>
      <c r="B710" s="17" t="s">
        <v>3527</v>
      </c>
      <c r="C710" s="17" t="s">
        <v>1739</v>
      </c>
      <c r="D710" s="17" t="s">
        <v>16</v>
      </c>
      <c r="E710" s="17" t="s">
        <v>23</v>
      </c>
      <c r="F710" s="18">
        <v>32</v>
      </c>
      <c r="G710" s="35" t="s">
        <v>1740</v>
      </c>
      <c r="H710" s="17" t="s">
        <v>42</v>
      </c>
      <c r="I710" s="17" t="s">
        <v>32</v>
      </c>
      <c r="J710" s="33">
        <v>0.01</v>
      </c>
      <c r="K710" s="17">
        <v>1.5</v>
      </c>
      <c r="L710" s="17" t="s">
        <v>27</v>
      </c>
      <c r="M710" s="18">
        <f t="shared" si="46"/>
        <v>4</v>
      </c>
      <c r="N710" s="2" t="s">
        <v>5728</v>
      </c>
      <c r="O710" s="44">
        <v>5</v>
      </c>
      <c r="P710" s="44" t="s">
        <v>5127</v>
      </c>
      <c r="Q710" s="44">
        <f t="shared" si="43"/>
        <v>2.5</v>
      </c>
      <c r="R710" s="45" t="str">
        <f t="shared" si="44"/>
        <v>Low</v>
      </c>
      <c r="S710" s="45" t="str">
        <f t="shared" si="45"/>
        <v>High Performer</v>
      </c>
    </row>
    <row r="711" spans="1:19" ht="21.6" customHeight="1" x14ac:dyDescent="0.25">
      <c r="A711" s="17" t="s">
        <v>1741</v>
      </c>
      <c r="B711" s="17" t="s">
        <v>3528</v>
      </c>
      <c r="C711" s="17" t="s">
        <v>1742</v>
      </c>
      <c r="D711" s="17" t="s">
        <v>69</v>
      </c>
      <c r="E711" s="17" t="s">
        <v>56</v>
      </c>
      <c r="F711" s="18">
        <v>32</v>
      </c>
      <c r="G711" s="35">
        <v>45231</v>
      </c>
      <c r="H711" s="17" t="s">
        <v>25</v>
      </c>
      <c r="I711" s="17" t="s">
        <v>26</v>
      </c>
      <c r="J711" s="33">
        <v>0.26</v>
      </c>
      <c r="K711" s="17">
        <v>1.5</v>
      </c>
      <c r="L711" s="17" t="s">
        <v>33</v>
      </c>
      <c r="M711" s="18">
        <v>5</v>
      </c>
      <c r="N711" s="2" t="s">
        <v>5729</v>
      </c>
      <c r="O711" s="44">
        <v>6</v>
      </c>
      <c r="P711" s="44" t="s">
        <v>5127</v>
      </c>
      <c r="Q711" s="44">
        <f t="shared" si="43"/>
        <v>27.5</v>
      </c>
      <c r="R711" s="45" t="str">
        <f t="shared" si="44"/>
        <v>High</v>
      </c>
      <c r="S711" s="45" t="str">
        <f t="shared" si="45"/>
        <v>Low Performer</v>
      </c>
    </row>
    <row r="712" spans="1:19" ht="21.6" customHeight="1" x14ac:dyDescent="0.25">
      <c r="A712" s="17" t="s">
        <v>1743</v>
      </c>
      <c r="B712" s="17" t="s">
        <v>3529</v>
      </c>
      <c r="C712" s="17" t="s">
        <v>1744</v>
      </c>
      <c r="D712" s="17" t="s">
        <v>16</v>
      </c>
      <c r="E712" s="17" t="s">
        <v>23</v>
      </c>
      <c r="F712" s="18">
        <v>41</v>
      </c>
      <c r="G712" s="35" t="s">
        <v>1745</v>
      </c>
      <c r="H712" s="17" t="s">
        <v>156</v>
      </c>
      <c r="I712" s="17" t="s">
        <v>98</v>
      </c>
      <c r="J712" s="33">
        <v>0.69</v>
      </c>
      <c r="K712" s="17">
        <v>1.5</v>
      </c>
      <c r="L712" s="17" t="s">
        <v>33</v>
      </c>
      <c r="M712" s="18">
        <v>5</v>
      </c>
      <c r="N712" s="2" t="s">
        <v>5730</v>
      </c>
      <c r="O712" s="44">
        <v>8</v>
      </c>
      <c r="P712" s="44" t="s">
        <v>5126</v>
      </c>
      <c r="Q712" s="44">
        <f t="shared" si="43"/>
        <v>70.5</v>
      </c>
      <c r="R712" s="45" t="str">
        <f t="shared" si="44"/>
        <v>High</v>
      </c>
      <c r="S712" s="45" t="str">
        <f t="shared" si="45"/>
        <v>Low Performer</v>
      </c>
    </row>
    <row r="713" spans="1:19" ht="21.6" customHeight="1" x14ac:dyDescent="0.25">
      <c r="A713" s="17" t="s">
        <v>1746</v>
      </c>
      <c r="B713" s="17" t="s">
        <v>3530</v>
      </c>
      <c r="C713" s="17" t="s">
        <v>1747</v>
      </c>
      <c r="D713" s="17" t="s">
        <v>69</v>
      </c>
      <c r="E713" s="17" t="s">
        <v>56</v>
      </c>
      <c r="F713" s="18">
        <v>32</v>
      </c>
      <c r="G713" s="35" t="s">
        <v>295</v>
      </c>
      <c r="H713" s="17" t="s">
        <v>79</v>
      </c>
      <c r="I713" s="17" t="s">
        <v>47</v>
      </c>
      <c r="J713" s="33">
        <v>0.46</v>
      </c>
      <c r="K713" s="17">
        <v>0.75</v>
      </c>
      <c r="L713" s="17" t="s">
        <v>27</v>
      </c>
      <c r="M713" s="18">
        <v>4</v>
      </c>
      <c r="N713" s="2" t="s">
        <v>5731</v>
      </c>
      <c r="O713" s="44">
        <v>5</v>
      </c>
      <c r="P713" s="44" t="s">
        <v>5127</v>
      </c>
      <c r="Q713" s="44">
        <f t="shared" si="43"/>
        <v>46.75</v>
      </c>
      <c r="R713" s="45" t="str">
        <f t="shared" si="44"/>
        <v>High</v>
      </c>
      <c r="S713" s="45" t="str">
        <f t="shared" si="45"/>
        <v>High Performer</v>
      </c>
    </row>
    <row r="714" spans="1:19" ht="21.6" customHeight="1" x14ac:dyDescent="0.25">
      <c r="A714" s="17" t="s">
        <v>1748</v>
      </c>
      <c r="B714" s="17" t="s">
        <v>3531</v>
      </c>
      <c r="C714" s="17" t="s">
        <v>1749</v>
      </c>
      <c r="D714" s="17" t="s">
        <v>16</v>
      </c>
      <c r="E714" s="17" t="s">
        <v>56</v>
      </c>
      <c r="F714" s="18">
        <v>32</v>
      </c>
      <c r="G714" s="35" t="s">
        <v>774</v>
      </c>
      <c r="H714" s="17" t="s">
        <v>18</v>
      </c>
      <c r="I714" s="17" t="s">
        <v>19</v>
      </c>
      <c r="J714" s="33">
        <v>0.37</v>
      </c>
      <c r="K714" s="17">
        <v>1</v>
      </c>
      <c r="L714" s="17" t="s">
        <v>27</v>
      </c>
      <c r="M714" s="18">
        <v>1</v>
      </c>
      <c r="N714" s="2" t="s">
        <v>5732</v>
      </c>
      <c r="O714" s="44">
        <v>5</v>
      </c>
      <c r="P714" s="44" t="s">
        <v>5127</v>
      </c>
      <c r="Q714" s="44">
        <f t="shared" si="43"/>
        <v>38</v>
      </c>
      <c r="R714" s="45" t="str">
        <f t="shared" si="44"/>
        <v>High</v>
      </c>
      <c r="S714" s="45" t="str">
        <f t="shared" si="45"/>
        <v>Low Performer</v>
      </c>
    </row>
    <row r="715" spans="1:19" ht="21.6" customHeight="1" x14ac:dyDescent="0.25">
      <c r="A715" s="17" t="s">
        <v>1750</v>
      </c>
      <c r="B715" s="17" t="s">
        <v>3532</v>
      </c>
      <c r="C715" s="17" t="s">
        <v>1751</v>
      </c>
      <c r="D715" s="17" t="s">
        <v>69</v>
      </c>
      <c r="E715" s="17" t="s">
        <v>23</v>
      </c>
      <c r="F715" s="18">
        <v>32</v>
      </c>
      <c r="G715" s="35" t="s">
        <v>1752</v>
      </c>
      <c r="H715" s="17" t="s">
        <v>18</v>
      </c>
      <c r="I715" s="17" t="s">
        <v>19</v>
      </c>
      <c r="J715" s="33">
        <v>0.99</v>
      </c>
      <c r="K715" s="17">
        <v>0.75</v>
      </c>
      <c r="L715" s="17" t="s">
        <v>33</v>
      </c>
      <c r="M715" s="18">
        <v>4</v>
      </c>
      <c r="N715" s="2" t="s">
        <v>5733</v>
      </c>
      <c r="O715" s="44">
        <v>8</v>
      </c>
      <c r="P715" s="44" t="s">
        <v>5127</v>
      </c>
      <c r="Q715" s="44">
        <f t="shared" si="43"/>
        <v>99.75</v>
      </c>
      <c r="R715" s="45" t="str">
        <f t="shared" si="44"/>
        <v>High</v>
      </c>
      <c r="S715" s="45" t="str">
        <f t="shared" si="45"/>
        <v>Low Performer</v>
      </c>
    </row>
    <row r="716" spans="1:19" ht="21.6" customHeight="1" x14ac:dyDescent="0.25">
      <c r="A716" s="17" t="s">
        <v>1753</v>
      </c>
      <c r="B716" s="17" t="s">
        <v>3533</v>
      </c>
      <c r="C716" s="17" t="s">
        <v>1754</v>
      </c>
      <c r="D716" s="17" t="s">
        <v>69</v>
      </c>
      <c r="E716" s="17" t="s">
        <v>23</v>
      </c>
      <c r="F716" s="18">
        <v>21</v>
      </c>
      <c r="G716" s="35" t="s">
        <v>210</v>
      </c>
      <c r="H716" s="17" t="s">
        <v>37</v>
      </c>
      <c r="I716" s="17" t="s">
        <v>19</v>
      </c>
      <c r="J716" s="33">
        <v>0.67</v>
      </c>
      <c r="K716" s="17">
        <v>0.75</v>
      </c>
      <c r="L716" s="17" t="s">
        <v>27</v>
      </c>
      <c r="M716" s="18">
        <v>3</v>
      </c>
      <c r="N716" s="2" t="s">
        <v>5734</v>
      </c>
      <c r="O716" s="44">
        <v>8</v>
      </c>
      <c r="P716" s="44" t="s">
        <v>5125</v>
      </c>
      <c r="Q716" s="44">
        <f t="shared" si="43"/>
        <v>67.75</v>
      </c>
      <c r="R716" s="45" t="str">
        <f t="shared" si="44"/>
        <v>High</v>
      </c>
      <c r="S716" s="45" t="str">
        <f t="shared" si="45"/>
        <v>Low Performer</v>
      </c>
    </row>
    <row r="717" spans="1:19" ht="21.6" customHeight="1" x14ac:dyDescent="0.25">
      <c r="A717" s="17" t="s">
        <v>1755</v>
      </c>
      <c r="B717" s="17" t="s">
        <v>3534</v>
      </c>
      <c r="C717" s="17" t="s">
        <v>1756</v>
      </c>
      <c r="D717" s="17" t="s">
        <v>16</v>
      </c>
      <c r="E717" s="17" t="s">
        <v>64</v>
      </c>
      <c r="F717" s="18">
        <v>35</v>
      </c>
      <c r="G717" s="35" t="s">
        <v>1757</v>
      </c>
      <c r="H717" s="17" t="s">
        <v>111</v>
      </c>
      <c r="I717" s="17" t="s">
        <v>98</v>
      </c>
      <c r="J717" s="33">
        <v>0.35</v>
      </c>
      <c r="K717" s="17">
        <v>1</v>
      </c>
      <c r="L717" s="17" t="s">
        <v>27</v>
      </c>
      <c r="M717" s="18">
        <v>2</v>
      </c>
      <c r="N717" s="2" t="s">
        <v>1757</v>
      </c>
      <c r="O717" s="44">
        <v>1</v>
      </c>
      <c r="P717" s="44" t="s">
        <v>5127</v>
      </c>
      <c r="Q717" s="44">
        <f t="shared" si="43"/>
        <v>36</v>
      </c>
      <c r="R717" s="45" t="str">
        <f t="shared" si="44"/>
        <v>High</v>
      </c>
      <c r="S717" s="45" t="str">
        <f t="shared" si="45"/>
        <v>Low Performer</v>
      </c>
    </row>
    <row r="718" spans="1:19" ht="21.6" customHeight="1" x14ac:dyDescent="0.25">
      <c r="A718" s="17" t="s">
        <v>1758</v>
      </c>
      <c r="B718" s="17" t="s">
        <v>3535</v>
      </c>
      <c r="C718" s="17" t="s">
        <v>1759</v>
      </c>
      <c r="D718" s="17" t="s">
        <v>69</v>
      </c>
      <c r="E718" s="17" t="s">
        <v>23</v>
      </c>
      <c r="F718" s="18">
        <v>32</v>
      </c>
      <c r="G718" s="35">
        <v>44746</v>
      </c>
      <c r="H718" s="17" t="s">
        <v>53</v>
      </c>
      <c r="I718" s="17" t="s">
        <v>26</v>
      </c>
      <c r="J718" s="33">
        <v>0.7</v>
      </c>
      <c r="K718" s="17">
        <v>1.5</v>
      </c>
      <c r="L718" s="17" t="s">
        <v>27</v>
      </c>
      <c r="M718" s="18">
        <v>3</v>
      </c>
      <c r="N718" s="2" t="s">
        <v>5735</v>
      </c>
      <c r="O718" s="44">
        <v>6</v>
      </c>
      <c r="P718" s="44" t="s">
        <v>5127</v>
      </c>
      <c r="Q718" s="44">
        <f t="shared" si="43"/>
        <v>71.5</v>
      </c>
      <c r="R718" s="45" t="str">
        <f t="shared" si="44"/>
        <v>High</v>
      </c>
      <c r="S718" s="45" t="str">
        <f t="shared" si="45"/>
        <v>Low Performer</v>
      </c>
    </row>
    <row r="719" spans="1:19" ht="21.6" customHeight="1" x14ac:dyDescent="0.25">
      <c r="A719" s="17" t="s">
        <v>1760</v>
      </c>
      <c r="B719" s="17" t="s">
        <v>3536</v>
      </c>
      <c r="C719" s="17" t="s">
        <v>1761</v>
      </c>
      <c r="D719" s="17" t="s">
        <v>16</v>
      </c>
      <c r="E719" s="17" t="s">
        <v>56</v>
      </c>
      <c r="F719" s="18">
        <v>32</v>
      </c>
      <c r="G719" s="35">
        <v>45056</v>
      </c>
      <c r="H719" s="17" t="s">
        <v>97</v>
      </c>
      <c r="I719" s="17" t="s">
        <v>98</v>
      </c>
      <c r="J719" s="33">
        <v>0.02</v>
      </c>
      <c r="K719" s="17">
        <v>1.5</v>
      </c>
      <c r="L719" s="17" t="s">
        <v>33</v>
      </c>
      <c r="M719" s="18">
        <v>5</v>
      </c>
      <c r="N719" s="2" t="s">
        <v>5736</v>
      </c>
      <c r="O719" s="44">
        <v>5</v>
      </c>
      <c r="P719" s="44" t="s">
        <v>5127</v>
      </c>
      <c r="Q719" s="44">
        <f t="shared" si="43"/>
        <v>3.5</v>
      </c>
      <c r="R719" s="45" t="str">
        <f t="shared" si="44"/>
        <v>Low</v>
      </c>
      <c r="S719" s="45" t="str">
        <f t="shared" si="45"/>
        <v>Low Performer</v>
      </c>
    </row>
    <row r="720" spans="1:19" ht="21.6" customHeight="1" x14ac:dyDescent="0.25">
      <c r="A720" s="17" t="s">
        <v>1762</v>
      </c>
      <c r="B720" s="17" t="s">
        <v>3537</v>
      </c>
      <c r="C720" s="17" t="s">
        <v>1763</v>
      </c>
      <c r="D720" s="17" t="s">
        <v>69</v>
      </c>
      <c r="E720" s="17" t="s">
        <v>41</v>
      </c>
      <c r="F720" s="18">
        <v>32</v>
      </c>
      <c r="G720" s="35">
        <v>45141</v>
      </c>
      <c r="H720" s="17" t="s">
        <v>25</v>
      </c>
      <c r="I720" s="17" t="s">
        <v>26</v>
      </c>
      <c r="J720" s="33">
        <v>0.34</v>
      </c>
      <c r="K720" s="17">
        <v>2</v>
      </c>
      <c r="L720" s="17" t="s">
        <v>33</v>
      </c>
      <c r="M720" s="18">
        <v>2</v>
      </c>
      <c r="N720" s="2" t="s">
        <v>5737</v>
      </c>
      <c r="O720" s="44">
        <v>4</v>
      </c>
      <c r="P720" s="44" t="s">
        <v>5127</v>
      </c>
      <c r="Q720" s="44">
        <f t="shared" si="43"/>
        <v>36</v>
      </c>
      <c r="R720" s="45" t="str">
        <f t="shared" si="44"/>
        <v>High</v>
      </c>
      <c r="S720" s="45" t="str">
        <f t="shared" si="45"/>
        <v>Low Performer</v>
      </c>
    </row>
    <row r="721" spans="1:19" ht="21.6" customHeight="1" x14ac:dyDescent="0.25">
      <c r="A721" s="17" t="s">
        <v>1764</v>
      </c>
      <c r="B721" s="17" t="s">
        <v>3538</v>
      </c>
      <c r="C721" s="17" t="s">
        <v>1765</v>
      </c>
      <c r="D721" s="17" t="s">
        <v>16</v>
      </c>
      <c r="E721" s="17" t="s">
        <v>41</v>
      </c>
      <c r="F721" s="18">
        <v>32</v>
      </c>
      <c r="G721" s="35" t="s">
        <v>1766</v>
      </c>
      <c r="H721" s="17" t="s">
        <v>31</v>
      </c>
      <c r="I721" s="17" t="s">
        <v>32</v>
      </c>
      <c r="J721" s="33">
        <v>0.57999999999999996</v>
      </c>
      <c r="K721" s="17">
        <v>1.5</v>
      </c>
      <c r="L721" s="17" t="s">
        <v>33</v>
      </c>
      <c r="M721" s="18">
        <v>2</v>
      </c>
      <c r="N721" s="2" t="s">
        <v>5738</v>
      </c>
      <c r="O721" s="44">
        <v>8</v>
      </c>
      <c r="P721" s="44" t="s">
        <v>5127</v>
      </c>
      <c r="Q721" s="44">
        <f t="shared" si="43"/>
        <v>59.499999999999993</v>
      </c>
      <c r="R721" s="45" t="str">
        <f t="shared" si="44"/>
        <v>High</v>
      </c>
      <c r="S721" s="45" t="str">
        <f t="shared" si="45"/>
        <v>Low Performer</v>
      </c>
    </row>
    <row r="722" spans="1:19" ht="21.6" customHeight="1" x14ac:dyDescent="0.25">
      <c r="A722" s="17" t="s">
        <v>1767</v>
      </c>
      <c r="B722" s="17" t="s">
        <v>3539</v>
      </c>
      <c r="C722" s="17" t="s">
        <v>1768</v>
      </c>
      <c r="D722" s="17" t="s">
        <v>69</v>
      </c>
      <c r="E722" s="17" t="s">
        <v>56</v>
      </c>
      <c r="F722" s="18">
        <v>32</v>
      </c>
      <c r="G722" s="35">
        <v>44573</v>
      </c>
      <c r="H722" s="17" t="s">
        <v>111</v>
      </c>
      <c r="I722" s="17" t="s">
        <v>98</v>
      </c>
      <c r="J722" s="33">
        <v>0.54</v>
      </c>
      <c r="K722" s="17">
        <v>1.5</v>
      </c>
      <c r="L722" s="17" t="s">
        <v>27</v>
      </c>
      <c r="M722" s="18">
        <v>2</v>
      </c>
      <c r="N722" s="2" t="s">
        <v>5739</v>
      </c>
      <c r="O722" s="44">
        <v>4</v>
      </c>
      <c r="P722" s="44" t="s">
        <v>5127</v>
      </c>
      <c r="Q722" s="44">
        <f t="shared" si="43"/>
        <v>55.5</v>
      </c>
      <c r="R722" s="45" t="str">
        <f t="shared" si="44"/>
        <v>High</v>
      </c>
      <c r="S722" s="45" t="str">
        <f t="shared" si="45"/>
        <v>Low Performer</v>
      </c>
    </row>
    <row r="723" spans="1:19" ht="21.6" customHeight="1" x14ac:dyDescent="0.25">
      <c r="A723" s="17" t="s">
        <v>1769</v>
      </c>
      <c r="B723" s="17" t="s">
        <v>3540</v>
      </c>
      <c r="C723" s="17" t="s">
        <v>1770</v>
      </c>
      <c r="D723" s="17" t="s">
        <v>69</v>
      </c>
      <c r="E723" s="17" t="s">
        <v>64</v>
      </c>
      <c r="F723" s="18">
        <v>42</v>
      </c>
      <c r="G723" s="35" t="s">
        <v>1061</v>
      </c>
      <c r="H723" s="17" t="s">
        <v>66</v>
      </c>
      <c r="I723" s="17" t="s">
        <v>26</v>
      </c>
      <c r="J723" s="33">
        <v>0.01</v>
      </c>
      <c r="K723" s="17">
        <v>2</v>
      </c>
      <c r="L723" s="17" t="s">
        <v>33</v>
      </c>
      <c r="M723" s="18">
        <v>5</v>
      </c>
      <c r="N723" s="2" t="s">
        <v>5740</v>
      </c>
      <c r="O723" s="44">
        <v>7</v>
      </c>
      <c r="P723" s="44" t="s">
        <v>5126</v>
      </c>
      <c r="Q723" s="44">
        <f t="shared" si="43"/>
        <v>3</v>
      </c>
      <c r="R723" s="45" t="str">
        <f t="shared" si="44"/>
        <v>Low</v>
      </c>
      <c r="S723" s="45" t="str">
        <f t="shared" si="45"/>
        <v>Low Performer</v>
      </c>
    </row>
    <row r="724" spans="1:19" ht="21.6" customHeight="1" x14ac:dyDescent="0.25">
      <c r="A724" s="17" t="s">
        <v>1771</v>
      </c>
      <c r="B724" s="17" t="s">
        <v>3541</v>
      </c>
      <c r="C724" s="17" t="s">
        <v>1772</v>
      </c>
      <c r="D724" s="17" t="s">
        <v>16</v>
      </c>
      <c r="E724" s="17" t="s">
        <v>41</v>
      </c>
      <c r="F724" s="18">
        <v>44</v>
      </c>
      <c r="G724" s="35">
        <v>45017</v>
      </c>
      <c r="H724" s="17" t="s">
        <v>66</v>
      </c>
      <c r="I724" s="17" t="s">
        <v>26</v>
      </c>
      <c r="J724" s="33">
        <v>0.43</v>
      </c>
      <c r="K724" s="17">
        <v>1.5</v>
      </c>
      <c r="L724" s="17" t="s">
        <v>33</v>
      </c>
      <c r="M724" s="18">
        <v>5</v>
      </c>
      <c r="N724" s="37">
        <v>45017</v>
      </c>
      <c r="O724" s="44">
        <v>1</v>
      </c>
      <c r="P724" s="44" t="s">
        <v>5126</v>
      </c>
      <c r="Q724" s="44">
        <f t="shared" si="43"/>
        <v>44.5</v>
      </c>
      <c r="R724" s="45" t="str">
        <f t="shared" si="44"/>
        <v>High</v>
      </c>
      <c r="S724" s="45" t="str">
        <f t="shared" si="45"/>
        <v>Low Performer</v>
      </c>
    </row>
    <row r="725" spans="1:19" ht="21.6" customHeight="1" x14ac:dyDescent="0.25">
      <c r="A725" s="17" t="s">
        <v>1773</v>
      </c>
      <c r="B725" s="17" t="s">
        <v>3542</v>
      </c>
      <c r="C725" s="17" t="s">
        <v>1774</v>
      </c>
      <c r="D725" s="17" t="s">
        <v>16</v>
      </c>
      <c r="E725" s="17" t="s">
        <v>23</v>
      </c>
      <c r="F725" s="18">
        <v>27</v>
      </c>
      <c r="G725" s="35" t="s">
        <v>1208</v>
      </c>
      <c r="H725" s="17" t="s">
        <v>156</v>
      </c>
      <c r="I725" s="17" t="s">
        <v>98</v>
      </c>
      <c r="J725" s="33">
        <v>0.8</v>
      </c>
      <c r="K725" s="17">
        <v>0.75</v>
      </c>
      <c r="L725" s="17" t="s">
        <v>33</v>
      </c>
      <c r="M725" s="18">
        <v>5</v>
      </c>
      <c r="N725" s="2" t="s">
        <v>1208</v>
      </c>
      <c r="O725" s="44">
        <v>1</v>
      </c>
      <c r="P725" s="44" t="s">
        <v>5128</v>
      </c>
      <c r="Q725" s="44">
        <f t="shared" si="43"/>
        <v>80.75</v>
      </c>
      <c r="R725" s="45" t="str">
        <f t="shared" si="44"/>
        <v>High</v>
      </c>
      <c r="S725" s="45" t="str">
        <f t="shared" si="45"/>
        <v>Low Performer</v>
      </c>
    </row>
    <row r="726" spans="1:19" ht="21.6" customHeight="1" x14ac:dyDescent="0.25">
      <c r="A726" s="17" t="s">
        <v>1775</v>
      </c>
      <c r="B726" s="17" t="s">
        <v>3543</v>
      </c>
      <c r="C726" s="17" t="s">
        <v>1776</v>
      </c>
      <c r="D726" s="17" t="s">
        <v>69</v>
      </c>
      <c r="E726" s="17" t="s">
        <v>56</v>
      </c>
      <c r="F726" s="18">
        <v>33</v>
      </c>
      <c r="G726" s="35">
        <v>45872</v>
      </c>
      <c r="H726" s="17" t="s">
        <v>156</v>
      </c>
      <c r="I726" s="17" t="s">
        <v>98</v>
      </c>
      <c r="J726" s="33">
        <v>0.49</v>
      </c>
      <c r="K726" s="17">
        <v>1.5</v>
      </c>
      <c r="L726" s="17" t="s">
        <v>33</v>
      </c>
      <c r="M726" s="18">
        <v>2</v>
      </c>
      <c r="N726" s="2" t="s">
        <v>5741</v>
      </c>
      <c r="O726" s="44">
        <v>4</v>
      </c>
      <c r="P726" s="44" t="s">
        <v>5127</v>
      </c>
      <c r="Q726" s="44">
        <f t="shared" si="43"/>
        <v>50.5</v>
      </c>
      <c r="R726" s="45" t="str">
        <f t="shared" si="44"/>
        <v>High</v>
      </c>
      <c r="S726" s="45" t="str">
        <f t="shared" si="45"/>
        <v>Low Performer</v>
      </c>
    </row>
    <row r="727" spans="1:19" ht="21.6" customHeight="1" x14ac:dyDescent="0.25">
      <c r="A727" s="17" t="s">
        <v>1777</v>
      </c>
      <c r="B727" s="17" t="s">
        <v>3544</v>
      </c>
      <c r="C727" s="17" t="s">
        <v>1778</v>
      </c>
      <c r="D727" s="17" t="s">
        <v>69</v>
      </c>
      <c r="E727" s="17" t="s">
        <v>41</v>
      </c>
      <c r="F727" s="18">
        <v>32</v>
      </c>
      <c r="G727" s="35">
        <v>45386</v>
      </c>
      <c r="H727" s="17" t="s">
        <v>198</v>
      </c>
      <c r="I727" s="17" t="s">
        <v>19</v>
      </c>
      <c r="J727" s="33">
        <v>0.15</v>
      </c>
      <c r="K727" s="17">
        <v>1.5</v>
      </c>
      <c r="L727" s="17" t="s">
        <v>27</v>
      </c>
      <c r="M727" s="18">
        <v>3</v>
      </c>
      <c r="N727" s="2" t="s">
        <v>5742</v>
      </c>
      <c r="O727" s="44">
        <v>6</v>
      </c>
      <c r="P727" s="44" t="s">
        <v>5127</v>
      </c>
      <c r="Q727" s="44">
        <f t="shared" si="43"/>
        <v>16.5</v>
      </c>
      <c r="R727" s="45" t="str">
        <f t="shared" si="44"/>
        <v>High</v>
      </c>
      <c r="S727" s="45" t="str">
        <f t="shared" si="45"/>
        <v>Low Performer</v>
      </c>
    </row>
    <row r="728" spans="1:19" ht="21.6" customHeight="1" x14ac:dyDescent="0.25">
      <c r="A728" s="17" t="s">
        <v>1779</v>
      </c>
      <c r="B728" s="17" t="s">
        <v>3545</v>
      </c>
      <c r="C728" s="17" t="s">
        <v>1780</v>
      </c>
      <c r="D728" s="17" t="s">
        <v>16</v>
      </c>
      <c r="E728" s="17" t="s">
        <v>36</v>
      </c>
      <c r="F728" s="18">
        <v>32</v>
      </c>
      <c r="G728" s="35">
        <v>44659</v>
      </c>
      <c r="H728" s="17" t="s">
        <v>97</v>
      </c>
      <c r="I728" s="17" t="s">
        <v>98</v>
      </c>
      <c r="J728" s="33">
        <v>0.87</v>
      </c>
      <c r="K728" s="17">
        <v>1.5</v>
      </c>
      <c r="L728" s="17" t="s">
        <v>27</v>
      </c>
      <c r="M728" s="18">
        <v>3</v>
      </c>
      <c r="N728" s="2" t="s">
        <v>5743</v>
      </c>
      <c r="O728" s="44">
        <v>7</v>
      </c>
      <c r="P728" s="44" t="s">
        <v>5127</v>
      </c>
      <c r="Q728" s="44">
        <f t="shared" si="43"/>
        <v>88.5</v>
      </c>
      <c r="R728" s="45" t="str">
        <f t="shared" si="44"/>
        <v>High</v>
      </c>
      <c r="S728" s="45" t="str">
        <f t="shared" si="45"/>
        <v>Low Performer</v>
      </c>
    </row>
    <row r="729" spans="1:19" ht="21.6" customHeight="1" x14ac:dyDescent="0.25">
      <c r="A729" s="17" t="s">
        <v>1781</v>
      </c>
      <c r="B729" s="17" t="s">
        <v>3546</v>
      </c>
      <c r="C729" s="17" t="s">
        <v>1782</v>
      </c>
      <c r="D729" s="17" t="s">
        <v>16</v>
      </c>
      <c r="E729" s="17" t="s">
        <v>56</v>
      </c>
      <c r="F729" s="18">
        <v>32</v>
      </c>
      <c r="G729" s="35">
        <v>44662</v>
      </c>
      <c r="H729" s="17" t="s">
        <v>18</v>
      </c>
      <c r="I729" s="17" t="s">
        <v>19</v>
      </c>
      <c r="J729" s="33">
        <v>0.18</v>
      </c>
      <c r="K729" s="17">
        <v>1</v>
      </c>
      <c r="L729" s="17" t="s">
        <v>33</v>
      </c>
      <c r="M729" s="18">
        <v>4</v>
      </c>
      <c r="N729" s="2" t="s">
        <v>5744</v>
      </c>
      <c r="O729" s="44">
        <v>3</v>
      </c>
      <c r="P729" s="44" t="s">
        <v>5127</v>
      </c>
      <c r="Q729" s="44">
        <f t="shared" si="43"/>
        <v>19</v>
      </c>
      <c r="R729" s="45" t="str">
        <f t="shared" si="44"/>
        <v>High</v>
      </c>
      <c r="S729" s="45" t="str">
        <f t="shared" si="45"/>
        <v>Low Performer</v>
      </c>
    </row>
    <row r="730" spans="1:19" ht="21.6" customHeight="1" x14ac:dyDescent="0.25">
      <c r="A730" s="17" t="s">
        <v>1783</v>
      </c>
      <c r="B730" s="17" t="s">
        <v>3547</v>
      </c>
      <c r="C730" s="17" t="s">
        <v>1784</v>
      </c>
      <c r="D730" s="17" t="s">
        <v>69</v>
      </c>
      <c r="E730" s="17" t="s">
        <v>41</v>
      </c>
      <c r="F730" s="18">
        <v>32</v>
      </c>
      <c r="G730" s="35">
        <v>45750</v>
      </c>
      <c r="H730" s="17" t="s">
        <v>31</v>
      </c>
      <c r="I730" s="17" t="s">
        <v>32</v>
      </c>
      <c r="J730" s="33">
        <v>0.23</v>
      </c>
      <c r="K730" s="17">
        <v>2</v>
      </c>
      <c r="L730" s="17" t="s">
        <v>33</v>
      </c>
      <c r="M730" s="18">
        <v>5</v>
      </c>
      <c r="N730" s="2" t="s">
        <v>5745</v>
      </c>
      <c r="O730" s="44">
        <v>2</v>
      </c>
      <c r="P730" s="44" t="s">
        <v>5127</v>
      </c>
      <c r="Q730" s="44">
        <f t="shared" si="43"/>
        <v>25</v>
      </c>
      <c r="R730" s="45" t="str">
        <f t="shared" si="44"/>
        <v>High</v>
      </c>
      <c r="S730" s="45" t="str">
        <f t="shared" si="45"/>
        <v>Low Performer</v>
      </c>
    </row>
    <row r="731" spans="1:19" ht="21.6" customHeight="1" x14ac:dyDescent="0.25">
      <c r="A731" s="17" t="s">
        <v>1785</v>
      </c>
      <c r="B731" s="17" t="s">
        <v>3548</v>
      </c>
      <c r="C731" s="17" t="s">
        <v>1786</v>
      </c>
      <c r="D731" s="17" t="s">
        <v>16</v>
      </c>
      <c r="E731" s="17" t="s">
        <v>56</v>
      </c>
      <c r="F731" s="18">
        <v>32</v>
      </c>
      <c r="G731" s="35">
        <v>45118</v>
      </c>
      <c r="H731" s="17" t="s">
        <v>31</v>
      </c>
      <c r="I731" s="17" t="s">
        <v>32</v>
      </c>
      <c r="J731" s="33">
        <v>0.63</v>
      </c>
      <c r="K731" s="17">
        <v>2</v>
      </c>
      <c r="L731" s="17" t="s">
        <v>27</v>
      </c>
      <c r="M731" s="18">
        <v>5</v>
      </c>
      <c r="N731" s="2" t="s">
        <v>5746</v>
      </c>
      <c r="O731" s="44">
        <v>4</v>
      </c>
      <c r="P731" s="44" t="s">
        <v>5127</v>
      </c>
      <c r="Q731" s="44">
        <f t="shared" si="43"/>
        <v>65</v>
      </c>
      <c r="R731" s="45" t="str">
        <f t="shared" si="44"/>
        <v>High</v>
      </c>
      <c r="S731" s="45" t="str">
        <f t="shared" si="45"/>
        <v>High Performer</v>
      </c>
    </row>
    <row r="732" spans="1:19" ht="21.6" customHeight="1" x14ac:dyDescent="0.25">
      <c r="A732" s="17" t="s">
        <v>1787</v>
      </c>
      <c r="B732" s="17" t="s">
        <v>3549</v>
      </c>
      <c r="C732" s="17" t="s">
        <v>1788</v>
      </c>
      <c r="D732" s="17" t="s">
        <v>16</v>
      </c>
      <c r="E732" s="17" t="s">
        <v>23</v>
      </c>
      <c r="F732" s="18">
        <v>33</v>
      </c>
      <c r="G732" s="35">
        <v>45181</v>
      </c>
      <c r="H732" s="17" t="s">
        <v>25</v>
      </c>
      <c r="I732" s="17" t="s">
        <v>26</v>
      </c>
      <c r="J732" s="33">
        <v>0.46</v>
      </c>
      <c r="K732" s="17">
        <v>1</v>
      </c>
      <c r="L732" s="17" t="s">
        <v>27</v>
      </c>
      <c r="M732" s="18">
        <v>1</v>
      </c>
      <c r="N732" s="2" t="s">
        <v>5747</v>
      </c>
      <c r="O732" s="44">
        <v>4</v>
      </c>
      <c r="P732" s="44" t="s">
        <v>5127</v>
      </c>
      <c r="Q732" s="44">
        <f t="shared" si="43"/>
        <v>47</v>
      </c>
      <c r="R732" s="45" t="str">
        <f t="shared" si="44"/>
        <v>High</v>
      </c>
      <c r="S732" s="45" t="str">
        <f t="shared" si="45"/>
        <v>Low Performer</v>
      </c>
    </row>
    <row r="733" spans="1:19" ht="21.6" customHeight="1" x14ac:dyDescent="0.25">
      <c r="A733" s="17" t="s">
        <v>1789</v>
      </c>
      <c r="B733" s="17" t="s">
        <v>3550</v>
      </c>
      <c r="C733" s="17" t="s">
        <v>1790</v>
      </c>
      <c r="D733" s="17" t="s">
        <v>69</v>
      </c>
      <c r="E733" s="17" t="s">
        <v>41</v>
      </c>
      <c r="F733" s="18">
        <v>32</v>
      </c>
      <c r="G733" s="35" t="s">
        <v>1791</v>
      </c>
      <c r="H733" s="17" t="s">
        <v>42</v>
      </c>
      <c r="I733" s="17" t="s">
        <v>32</v>
      </c>
      <c r="J733" s="33">
        <v>0.7</v>
      </c>
      <c r="K733" s="17">
        <v>2</v>
      </c>
      <c r="L733" s="17" t="s">
        <v>33</v>
      </c>
      <c r="M733" s="18">
        <v>4</v>
      </c>
      <c r="N733" s="2" t="s">
        <v>5748</v>
      </c>
      <c r="O733" s="44">
        <v>3</v>
      </c>
      <c r="P733" s="44" t="s">
        <v>5127</v>
      </c>
      <c r="Q733" s="44">
        <f t="shared" si="43"/>
        <v>72</v>
      </c>
      <c r="R733" s="45" t="str">
        <f t="shared" si="44"/>
        <v>High</v>
      </c>
      <c r="S733" s="45" t="str">
        <f t="shared" si="45"/>
        <v>Low Performer</v>
      </c>
    </row>
    <row r="734" spans="1:19" ht="21.6" customHeight="1" x14ac:dyDescent="0.25">
      <c r="A734" s="17" t="s">
        <v>1792</v>
      </c>
      <c r="B734" s="17" t="s">
        <v>3551</v>
      </c>
      <c r="C734" s="17" t="s">
        <v>1793</v>
      </c>
      <c r="D734" s="17" t="s">
        <v>69</v>
      </c>
      <c r="E734" s="17" t="s">
        <v>23</v>
      </c>
      <c r="F734" s="18">
        <v>32</v>
      </c>
      <c r="G734" s="35" t="s">
        <v>1794</v>
      </c>
      <c r="H734" s="17" t="s">
        <v>37</v>
      </c>
      <c r="I734" s="17" t="s">
        <v>19</v>
      </c>
      <c r="J734" s="33">
        <v>0.13</v>
      </c>
      <c r="K734" s="17">
        <v>2</v>
      </c>
      <c r="L734" s="17" t="s">
        <v>33</v>
      </c>
      <c r="M734" s="18">
        <f t="shared" ref="M734:M735" si="47">M733</f>
        <v>4</v>
      </c>
      <c r="N734" s="2" t="s">
        <v>5749</v>
      </c>
      <c r="O734" s="44">
        <v>7</v>
      </c>
      <c r="P734" s="44" t="s">
        <v>5127</v>
      </c>
      <c r="Q734" s="44">
        <f t="shared" si="43"/>
        <v>15</v>
      </c>
      <c r="R734" s="45" t="str">
        <f t="shared" si="44"/>
        <v>Medium</v>
      </c>
      <c r="S734" s="45" t="str">
        <f t="shared" si="45"/>
        <v>Low Performer</v>
      </c>
    </row>
    <row r="735" spans="1:19" ht="21.6" customHeight="1" x14ac:dyDescent="0.25">
      <c r="A735" s="17" t="s">
        <v>1795</v>
      </c>
      <c r="B735" s="17" t="s">
        <v>3552</v>
      </c>
      <c r="C735" s="17" t="s">
        <v>1796</v>
      </c>
      <c r="D735" s="17" t="s">
        <v>69</v>
      </c>
      <c r="E735" s="17" t="s">
        <v>41</v>
      </c>
      <c r="F735" s="18">
        <v>32</v>
      </c>
      <c r="G735" s="35" t="s">
        <v>1051</v>
      </c>
      <c r="H735" s="17" t="s">
        <v>18</v>
      </c>
      <c r="I735" s="17" t="s">
        <v>19</v>
      </c>
      <c r="J735" s="33">
        <v>0.6</v>
      </c>
      <c r="K735" s="17">
        <v>1.5</v>
      </c>
      <c r="L735" s="17" t="s">
        <v>33</v>
      </c>
      <c r="M735" s="18">
        <f t="shared" si="47"/>
        <v>4</v>
      </c>
      <c r="N735" s="2" t="s">
        <v>5750</v>
      </c>
      <c r="O735" s="44">
        <v>7</v>
      </c>
      <c r="P735" s="44" t="s">
        <v>5127</v>
      </c>
      <c r="Q735" s="44">
        <f t="shared" si="43"/>
        <v>61.5</v>
      </c>
      <c r="R735" s="45" t="str">
        <f t="shared" si="44"/>
        <v>High</v>
      </c>
      <c r="S735" s="45" t="str">
        <f t="shared" si="45"/>
        <v>Low Performer</v>
      </c>
    </row>
    <row r="736" spans="1:19" ht="21.6" customHeight="1" x14ac:dyDescent="0.25">
      <c r="A736" s="17" t="s">
        <v>1797</v>
      </c>
      <c r="B736" s="17" t="s">
        <v>3553</v>
      </c>
      <c r="C736" s="17" t="s">
        <v>1798</v>
      </c>
      <c r="D736" s="17" t="s">
        <v>69</v>
      </c>
      <c r="E736" s="17" t="s">
        <v>23</v>
      </c>
      <c r="F736" s="18">
        <v>32</v>
      </c>
      <c r="G736" s="35">
        <v>44907</v>
      </c>
      <c r="H736" s="17" t="s">
        <v>198</v>
      </c>
      <c r="I736" s="17" t="s">
        <v>19</v>
      </c>
      <c r="J736" s="33">
        <v>0.82</v>
      </c>
      <c r="K736" s="17">
        <v>1.5</v>
      </c>
      <c r="L736" s="17" t="s">
        <v>33</v>
      </c>
      <c r="M736" s="18">
        <v>1</v>
      </c>
      <c r="N736" s="2" t="s">
        <v>5751</v>
      </c>
      <c r="O736" s="44">
        <v>2</v>
      </c>
      <c r="P736" s="44" t="s">
        <v>5127</v>
      </c>
      <c r="Q736" s="44">
        <f t="shared" si="43"/>
        <v>83.5</v>
      </c>
      <c r="R736" s="45" t="str">
        <f t="shared" si="44"/>
        <v>High</v>
      </c>
      <c r="S736" s="45" t="str">
        <f t="shared" si="45"/>
        <v>Low Performer</v>
      </c>
    </row>
    <row r="737" spans="1:19" ht="21.6" customHeight="1" x14ac:dyDescent="0.25">
      <c r="A737" s="17" t="s">
        <v>1799</v>
      </c>
      <c r="B737" s="17" t="s">
        <v>3554</v>
      </c>
      <c r="C737" s="17" t="s">
        <v>1800</v>
      </c>
      <c r="D737" s="17" t="s">
        <v>16</v>
      </c>
      <c r="E737" s="17" t="s">
        <v>23</v>
      </c>
      <c r="F737" s="18">
        <v>30</v>
      </c>
      <c r="G737" s="35" t="s">
        <v>1801</v>
      </c>
      <c r="H737" s="17" t="s">
        <v>25</v>
      </c>
      <c r="I737" s="17" t="s">
        <v>26</v>
      </c>
      <c r="J737" s="33">
        <v>0.9</v>
      </c>
      <c r="K737" s="17">
        <v>0.75</v>
      </c>
      <c r="L737" s="17" t="s">
        <v>33</v>
      </c>
      <c r="M737" s="18">
        <v>2</v>
      </c>
      <c r="N737" s="2" t="s">
        <v>5752</v>
      </c>
      <c r="O737" s="44">
        <v>5</v>
      </c>
      <c r="P737" s="44" t="s">
        <v>5128</v>
      </c>
      <c r="Q737" s="44">
        <f t="shared" si="43"/>
        <v>90.75</v>
      </c>
      <c r="R737" s="45" t="str">
        <f t="shared" si="44"/>
        <v>High</v>
      </c>
      <c r="S737" s="45" t="str">
        <f t="shared" si="45"/>
        <v>Low Performer</v>
      </c>
    </row>
    <row r="738" spans="1:19" ht="21.6" customHeight="1" x14ac:dyDescent="0.25">
      <c r="A738" s="17" t="s">
        <v>1802</v>
      </c>
      <c r="B738" s="17" t="s">
        <v>3555</v>
      </c>
      <c r="C738" s="17" t="s">
        <v>1803</v>
      </c>
      <c r="D738" s="17" t="s">
        <v>16</v>
      </c>
      <c r="E738" s="17" t="s">
        <v>41</v>
      </c>
      <c r="F738" s="18">
        <v>32</v>
      </c>
      <c r="G738" s="35" t="s">
        <v>1804</v>
      </c>
      <c r="H738" s="17" t="s">
        <v>66</v>
      </c>
      <c r="I738" s="17" t="s">
        <v>26</v>
      </c>
      <c r="J738" s="33">
        <v>0.95</v>
      </c>
      <c r="K738" s="17">
        <v>2</v>
      </c>
      <c r="L738" s="17" t="s">
        <v>33</v>
      </c>
      <c r="M738" s="18">
        <v>5</v>
      </c>
      <c r="N738" s="2" t="s">
        <v>5753</v>
      </c>
      <c r="O738" s="44">
        <v>4</v>
      </c>
      <c r="P738" s="44" t="s">
        <v>5127</v>
      </c>
      <c r="Q738" s="44">
        <f t="shared" si="43"/>
        <v>97</v>
      </c>
      <c r="R738" s="45" t="str">
        <f t="shared" si="44"/>
        <v>High</v>
      </c>
      <c r="S738" s="45" t="str">
        <f t="shared" si="45"/>
        <v>Low Performer</v>
      </c>
    </row>
    <row r="739" spans="1:19" ht="21.6" customHeight="1" x14ac:dyDescent="0.25">
      <c r="A739" s="17" t="s">
        <v>1805</v>
      </c>
      <c r="B739" s="17" t="s">
        <v>3556</v>
      </c>
      <c r="C739" s="17" t="s">
        <v>1806</v>
      </c>
      <c r="D739" s="17" t="s">
        <v>16</v>
      </c>
      <c r="E739" s="17" t="s">
        <v>23</v>
      </c>
      <c r="F739" s="18">
        <v>32</v>
      </c>
      <c r="G739" s="35">
        <v>45567</v>
      </c>
      <c r="H739" s="17" t="s">
        <v>156</v>
      </c>
      <c r="I739" s="17" t="s">
        <v>98</v>
      </c>
      <c r="J739" s="33">
        <v>0.34</v>
      </c>
      <c r="K739" s="17">
        <v>1</v>
      </c>
      <c r="L739" s="17" t="s">
        <v>27</v>
      </c>
      <c r="M739" s="18">
        <v>1</v>
      </c>
      <c r="N739" s="2" t="s">
        <v>5754</v>
      </c>
      <c r="O739" s="44">
        <v>6</v>
      </c>
      <c r="P739" s="44" t="s">
        <v>5127</v>
      </c>
      <c r="Q739" s="44">
        <f t="shared" si="43"/>
        <v>35</v>
      </c>
      <c r="R739" s="45" t="str">
        <f t="shared" si="44"/>
        <v>High</v>
      </c>
      <c r="S739" s="45" t="str">
        <f t="shared" si="45"/>
        <v>Low Performer</v>
      </c>
    </row>
    <row r="740" spans="1:19" ht="21.6" customHeight="1" x14ac:dyDescent="0.25">
      <c r="A740" s="17" t="s">
        <v>1807</v>
      </c>
      <c r="B740" s="17" t="s">
        <v>3557</v>
      </c>
      <c r="C740" s="17" t="s">
        <v>1808</v>
      </c>
      <c r="D740" s="17" t="s">
        <v>16</v>
      </c>
      <c r="E740" s="17" t="s">
        <v>23</v>
      </c>
      <c r="F740" s="18">
        <v>32</v>
      </c>
      <c r="G740" s="35">
        <v>45171</v>
      </c>
      <c r="H740" s="17" t="s">
        <v>18</v>
      </c>
      <c r="I740" s="17" t="s">
        <v>19</v>
      </c>
      <c r="J740" s="33">
        <v>0.25</v>
      </c>
      <c r="K740" s="17">
        <v>2</v>
      </c>
      <c r="L740" s="17" t="s">
        <v>27</v>
      </c>
      <c r="M740" s="18">
        <f>M739</f>
        <v>1</v>
      </c>
      <c r="N740" s="37">
        <v>45171</v>
      </c>
      <c r="O740" s="44">
        <v>1</v>
      </c>
      <c r="P740" s="44" t="s">
        <v>5127</v>
      </c>
      <c r="Q740" s="44">
        <f t="shared" si="43"/>
        <v>27</v>
      </c>
      <c r="R740" s="45" t="str">
        <f t="shared" si="44"/>
        <v>High</v>
      </c>
      <c r="S740" s="45" t="str">
        <f t="shared" si="45"/>
        <v>Low Performer</v>
      </c>
    </row>
    <row r="741" spans="1:19" ht="21.6" customHeight="1" x14ac:dyDescent="0.25">
      <c r="A741" s="17" t="s">
        <v>1809</v>
      </c>
      <c r="B741" s="17" t="s">
        <v>3558</v>
      </c>
      <c r="C741" s="17" t="s">
        <v>1810</v>
      </c>
      <c r="D741" s="17" t="s">
        <v>16</v>
      </c>
      <c r="E741" s="17" t="s">
        <v>41</v>
      </c>
      <c r="F741" s="18">
        <v>32</v>
      </c>
      <c r="G741" s="35" t="s">
        <v>140</v>
      </c>
      <c r="H741" s="17" t="s">
        <v>198</v>
      </c>
      <c r="I741" s="17" t="s">
        <v>19</v>
      </c>
      <c r="J741" s="33">
        <v>0.5</v>
      </c>
      <c r="K741" s="17">
        <v>2</v>
      </c>
      <c r="L741" s="17" t="s">
        <v>33</v>
      </c>
      <c r="M741" s="18">
        <v>5</v>
      </c>
      <c r="N741" s="2" t="s">
        <v>140</v>
      </c>
      <c r="O741" s="44">
        <v>1</v>
      </c>
      <c r="P741" s="44" t="s">
        <v>5127</v>
      </c>
      <c r="Q741" s="44">
        <f t="shared" si="43"/>
        <v>52</v>
      </c>
      <c r="R741" s="45" t="str">
        <f t="shared" si="44"/>
        <v>High</v>
      </c>
      <c r="S741" s="45" t="str">
        <f t="shared" si="45"/>
        <v>Low Performer</v>
      </c>
    </row>
    <row r="742" spans="1:19" ht="21.6" customHeight="1" x14ac:dyDescent="0.25">
      <c r="A742" s="17" t="s">
        <v>1811</v>
      </c>
      <c r="B742" s="17" t="s">
        <v>3559</v>
      </c>
      <c r="C742" s="17" t="s">
        <v>1812</v>
      </c>
      <c r="D742" s="17" t="s">
        <v>69</v>
      </c>
      <c r="E742" s="17" t="s">
        <v>41</v>
      </c>
      <c r="F742" s="18">
        <v>32</v>
      </c>
      <c r="G742" s="35" t="s">
        <v>930</v>
      </c>
      <c r="H742" s="17" t="s">
        <v>66</v>
      </c>
      <c r="I742" s="17" t="s">
        <v>26</v>
      </c>
      <c r="J742" s="33">
        <v>0.48</v>
      </c>
      <c r="K742" s="17">
        <v>1.5</v>
      </c>
      <c r="L742" s="17" t="s">
        <v>33</v>
      </c>
      <c r="M742" s="18">
        <v>4</v>
      </c>
      <c r="N742" s="2" t="s">
        <v>5479</v>
      </c>
      <c r="O742" s="44">
        <v>3</v>
      </c>
      <c r="P742" s="44" t="s">
        <v>5127</v>
      </c>
      <c r="Q742" s="44">
        <f t="shared" si="43"/>
        <v>49.5</v>
      </c>
      <c r="R742" s="45" t="str">
        <f t="shared" si="44"/>
        <v>High</v>
      </c>
      <c r="S742" s="45" t="str">
        <f t="shared" si="45"/>
        <v>Low Performer</v>
      </c>
    </row>
    <row r="743" spans="1:19" ht="21.6" customHeight="1" x14ac:dyDescent="0.25">
      <c r="A743" s="17" t="s">
        <v>1813</v>
      </c>
      <c r="B743" s="17" t="s">
        <v>3560</v>
      </c>
      <c r="C743" s="17" t="s">
        <v>1814</v>
      </c>
      <c r="D743" s="17" t="s">
        <v>16</v>
      </c>
      <c r="E743" s="17" t="s">
        <v>41</v>
      </c>
      <c r="F743" s="18">
        <v>43</v>
      </c>
      <c r="G743" s="35">
        <v>45414</v>
      </c>
      <c r="H743" s="17" t="s">
        <v>37</v>
      </c>
      <c r="I743" s="17" t="s">
        <v>19</v>
      </c>
      <c r="J743" s="33">
        <v>0.83</v>
      </c>
      <c r="K743" s="17">
        <v>1.5</v>
      </c>
      <c r="L743" s="17" t="s">
        <v>27</v>
      </c>
      <c r="M743" s="18">
        <v>2</v>
      </c>
      <c r="N743" s="2" t="s">
        <v>5755</v>
      </c>
      <c r="O743" s="44">
        <v>4</v>
      </c>
      <c r="P743" s="44" t="s">
        <v>5126</v>
      </c>
      <c r="Q743" s="44">
        <f t="shared" si="43"/>
        <v>84.5</v>
      </c>
      <c r="R743" s="45" t="str">
        <f t="shared" si="44"/>
        <v>High</v>
      </c>
      <c r="S743" s="45" t="str">
        <f t="shared" si="45"/>
        <v>Low Performer</v>
      </c>
    </row>
    <row r="744" spans="1:19" ht="21.6" customHeight="1" x14ac:dyDescent="0.25">
      <c r="A744" s="17" t="s">
        <v>1815</v>
      </c>
      <c r="B744" s="17" t="s">
        <v>3561</v>
      </c>
      <c r="C744" s="17" t="s">
        <v>1816</v>
      </c>
      <c r="D744" s="17" t="s">
        <v>16</v>
      </c>
      <c r="E744" s="17" t="s">
        <v>41</v>
      </c>
      <c r="F744" s="18">
        <v>32</v>
      </c>
      <c r="G744" s="35">
        <v>45057</v>
      </c>
      <c r="H744" s="17" t="s">
        <v>53</v>
      </c>
      <c r="I744" s="17" t="s">
        <v>26</v>
      </c>
      <c r="J744" s="33">
        <v>0.49</v>
      </c>
      <c r="K744" s="17">
        <v>1</v>
      </c>
      <c r="L744" s="17" t="s">
        <v>27</v>
      </c>
      <c r="M744" s="18">
        <v>2</v>
      </c>
      <c r="N744" s="37">
        <v>45057</v>
      </c>
      <c r="O744" s="44">
        <v>1</v>
      </c>
      <c r="P744" s="44" t="s">
        <v>5127</v>
      </c>
      <c r="Q744" s="44">
        <f t="shared" si="43"/>
        <v>50</v>
      </c>
      <c r="R744" s="45" t="str">
        <f t="shared" si="44"/>
        <v>High</v>
      </c>
      <c r="S744" s="45" t="str">
        <f t="shared" si="45"/>
        <v>Low Performer</v>
      </c>
    </row>
    <row r="745" spans="1:19" ht="21.6" customHeight="1" x14ac:dyDescent="0.25">
      <c r="A745" s="17" t="s">
        <v>1817</v>
      </c>
      <c r="B745" s="17" t="s">
        <v>3562</v>
      </c>
      <c r="C745" s="17" t="s">
        <v>1818</v>
      </c>
      <c r="D745" s="17" t="s">
        <v>69</v>
      </c>
      <c r="E745" s="17" t="s">
        <v>36</v>
      </c>
      <c r="F745" s="18">
        <v>23</v>
      </c>
      <c r="G745" s="35">
        <v>44569</v>
      </c>
      <c r="H745" s="17" t="s">
        <v>18</v>
      </c>
      <c r="I745" s="17" t="s">
        <v>19</v>
      </c>
      <c r="J745" s="33">
        <v>1</v>
      </c>
      <c r="K745" s="17">
        <v>0.75</v>
      </c>
      <c r="L745" s="17" t="s">
        <v>27</v>
      </c>
      <c r="M745" s="18">
        <v>1</v>
      </c>
      <c r="N745" s="2" t="s">
        <v>5183</v>
      </c>
      <c r="O745" s="44">
        <v>5</v>
      </c>
      <c r="P745" s="44" t="s">
        <v>5128</v>
      </c>
      <c r="Q745" s="44">
        <f t="shared" si="43"/>
        <v>100.75</v>
      </c>
      <c r="R745" s="45" t="str">
        <f t="shared" si="44"/>
        <v>High</v>
      </c>
      <c r="S745" s="45" t="str">
        <f t="shared" si="45"/>
        <v>Low Performer</v>
      </c>
    </row>
    <row r="746" spans="1:19" ht="21.6" customHeight="1" x14ac:dyDescent="0.25">
      <c r="A746" s="17" t="s">
        <v>1819</v>
      </c>
      <c r="B746" s="17" t="s">
        <v>3563</v>
      </c>
      <c r="C746" s="17" t="s">
        <v>1820</v>
      </c>
      <c r="D746" s="17" t="s">
        <v>16</v>
      </c>
      <c r="E746" s="17" t="s">
        <v>41</v>
      </c>
      <c r="F746" s="18">
        <v>32</v>
      </c>
      <c r="G746" s="35" t="s">
        <v>167</v>
      </c>
      <c r="H746" s="17" t="s">
        <v>31</v>
      </c>
      <c r="I746" s="17" t="s">
        <v>32</v>
      </c>
      <c r="J746" s="33">
        <v>0.57999999999999996</v>
      </c>
      <c r="K746" s="17">
        <v>1.5</v>
      </c>
      <c r="L746" s="17" t="s">
        <v>27</v>
      </c>
      <c r="M746" s="18">
        <v>3</v>
      </c>
      <c r="N746" s="2" t="s">
        <v>5756</v>
      </c>
      <c r="O746" s="44">
        <v>2</v>
      </c>
      <c r="P746" s="44" t="s">
        <v>5127</v>
      </c>
      <c r="Q746" s="44">
        <f t="shared" si="43"/>
        <v>59.499999999999993</v>
      </c>
      <c r="R746" s="45" t="str">
        <f t="shared" si="44"/>
        <v>High</v>
      </c>
      <c r="S746" s="45" t="str">
        <f t="shared" si="45"/>
        <v>Low Performer</v>
      </c>
    </row>
    <row r="747" spans="1:19" ht="21.6" customHeight="1" x14ac:dyDescent="0.25">
      <c r="A747" s="17" t="s">
        <v>1821</v>
      </c>
      <c r="B747" s="17" t="s">
        <v>3564</v>
      </c>
      <c r="C747" s="17" t="s">
        <v>1822</v>
      </c>
      <c r="D747" s="17" t="s">
        <v>16</v>
      </c>
      <c r="E747" s="17" t="s">
        <v>23</v>
      </c>
      <c r="F747" s="18">
        <v>32</v>
      </c>
      <c r="G747" s="35" t="s">
        <v>1823</v>
      </c>
      <c r="H747" s="17" t="s">
        <v>42</v>
      </c>
      <c r="I747" s="17" t="s">
        <v>32</v>
      </c>
      <c r="J747" s="33">
        <v>0.16</v>
      </c>
      <c r="K747" s="17">
        <v>0.75</v>
      </c>
      <c r="L747" s="17" t="s">
        <v>33</v>
      </c>
      <c r="M747" s="18">
        <v>4</v>
      </c>
      <c r="N747" s="2" t="s">
        <v>5757</v>
      </c>
      <c r="O747" s="44">
        <v>7</v>
      </c>
      <c r="P747" s="44" t="s">
        <v>5127</v>
      </c>
      <c r="Q747" s="44">
        <f t="shared" si="43"/>
        <v>16.75</v>
      </c>
      <c r="R747" s="45" t="str">
        <f t="shared" si="44"/>
        <v>High</v>
      </c>
      <c r="S747" s="45" t="str">
        <f t="shared" si="45"/>
        <v>Low Performer</v>
      </c>
    </row>
    <row r="748" spans="1:19" ht="21.6" customHeight="1" x14ac:dyDescent="0.25">
      <c r="A748" s="17" t="s">
        <v>1824</v>
      </c>
      <c r="B748" s="17" t="s">
        <v>3565</v>
      </c>
      <c r="C748" s="17" t="s">
        <v>1825</v>
      </c>
      <c r="D748" s="17" t="s">
        <v>69</v>
      </c>
      <c r="E748" s="17" t="s">
        <v>41</v>
      </c>
      <c r="F748" s="18">
        <v>45</v>
      </c>
      <c r="G748" s="35" t="s">
        <v>335</v>
      </c>
      <c r="H748" s="17" t="s">
        <v>57</v>
      </c>
      <c r="I748" s="17" t="s">
        <v>32</v>
      </c>
      <c r="J748" s="33">
        <v>7.0000000000000007E-2</v>
      </c>
      <c r="K748" s="17">
        <v>0.75</v>
      </c>
      <c r="L748" s="17" t="s">
        <v>33</v>
      </c>
      <c r="M748" s="18">
        <f t="shared" ref="M748:M749" si="48">M747</f>
        <v>4</v>
      </c>
      <c r="N748" s="2" t="s">
        <v>335</v>
      </c>
      <c r="O748" s="44">
        <v>1</v>
      </c>
      <c r="P748" s="44" t="s">
        <v>5126</v>
      </c>
      <c r="Q748" s="44">
        <f t="shared" si="43"/>
        <v>7.7500000000000009</v>
      </c>
      <c r="R748" s="45" t="str">
        <f t="shared" si="44"/>
        <v>Medium</v>
      </c>
      <c r="S748" s="45" t="str">
        <f t="shared" si="45"/>
        <v>Low Performer</v>
      </c>
    </row>
    <row r="749" spans="1:19" ht="21.6" customHeight="1" x14ac:dyDescent="0.25">
      <c r="A749" s="17" t="s">
        <v>1826</v>
      </c>
      <c r="B749" s="17" t="s">
        <v>3566</v>
      </c>
      <c r="C749" s="17" t="s">
        <v>1827</v>
      </c>
      <c r="D749" s="17" t="s">
        <v>16</v>
      </c>
      <c r="E749" s="17" t="s">
        <v>56</v>
      </c>
      <c r="F749" s="18">
        <v>20</v>
      </c>
      <c r="G749" s="35" t="s">
        <v>1828</v>
      </c>
      <c r="H749" s="17" t="s">
        <v>53</v>
      </c>
      <c r="I749" s="17" t="s">
        <v>26</v>
      </c>
      <c r="J749" s="33">
        <v>0.59</v>
      </c>
      <c r="K749" s="17">
        <v>1.5</v>
      </c>
      <c r="L749" s="17" t="s">
        <v>33</v>
      </c>
      <c r="M749" s="18">
        <f t="shared" si="48"/>
        <v>4</v>
      </c>
      <c r="N749" s="2" t="s">
        <v>5758</v>
      </c>
      <c r="O749" s="44">
        <v>2</v>
      </c>
      <c r="P749" s="44" t="s">
        <v>5125</v>
      </c>
      <c r="Q749" s="44">
        <f t="shared" si="43"/>
        <v>60.5</v>
      </c>
      <c r="R749" s="45" t="str">
        <f t="shared" si="44"/>
        <v>High</v>
      </c>
      <c r="S749" s="45" t="str">
        <f t="shared" si="45"/>
        <v>Low Performer</v>
      </c>
    </row>
    <row r="750" spans="1:19" ht="21.6" customHeight="1" x14ac:dyDescent="0.25">
      <c r="A750" s="17" t="s">
        <v>1829</v>
      </c>
      <c r="B750" s="17" t="s">
        <v>3567</v>
      </c>
      <c r="C750" s="17" t="s">
        <v>1830</v>
      </c>
      <c r="D750" s="17" t="s">
        <v>16</v>
      </c>
      <c r="E750" s="17" t="s">
        <v>56</v>
      </c>
      <c r="F750" s="18">
        <v>32</v>
      </c>
      <c r="G750" s="35" t="s">
        <v>1831</v>
      </c>
      <c r="H750" s="17" t="s">
        <v>104</v>
      </c>
      <c r="I750" s="17" t="s">
        <v>47</v>
      </c>
      <c r="J750" s="33">
        <v>0.43</v>
      </c>
      <c r="K750" s="17">
        <v>2</v>
      </c>
      <c r="L750" s="17" t="s">
        <v>33</v>
      </c>
      <c r="M750" s="18">
        <v>5</v>
      </c>
      <c r="N750" s="2" t="s">
        <v>5759</v>
      </c>
      <c r="O750" s="44">
        <v>7</v>
      </c>
      <c r="P750" s="44" t="s">
        <v>5127</v>
      </c>
      <c r="Q750" s="44">
        <f t="shared" si="43"/>
        <v>45</v>
      </c>
      <c r="R750" s="45" t="str">
        <f t="shared" si="44"/>
        <v>High</v>
      </c>
      <c r="S750" s="45" t="str">
        <f t="shared" si="45"/>
        <v>Low Performer</v>
      </c>
    </row>
    <row r="751" spans="1:19" ht="21.6" customHeight="1" x14ac:dyDescent="0.25">
      <c r="A751" s="17" t="s">
        <v>1832</v>
      </c>
      <c r="B751" s="17" t="s">
        <v>3568</v>
      </c>
      <c r="C751" s="17" t="s">
        <v>1833</v>
      </c>
      <c r="D751" s="17" t="s">
        <v>16</v>
      </c>
      <c r="E751" s="17" t="s">
        <v>56</v>
      </c>
      <c r="F751" s="18">
        <v>33</v>
      </c>
      <c r="G751" s="35" t="s">
        <v>410</v>
      </c>
      <c r="H751" s="17" t="s">
        <v>104</v>
      </c>
      <c r="I751" s="17" t="s">
        <v>47</v>
      </c>
      <c r="J751" s="33">
        <v>0.76</v>
      </c>
      <c r="K751" s="17">
        <v>2</v>
      </c>
      <c r="L751" s="17" t="s">
        <v>27</v>
      </c>
      <c r="M751" s="18">
        <v>5</v>
      </c>
      <c r="N751" s="2" t="s">
        <v>5760</v>
      </c>
      <c r="O751" s="44">
        <v>4</v>
      </c>
      <c r="P751" s="44" t="s">
        <v>5127</v>
      </c>
      <c r="Q751" s="44">
        <f t="shared" si="43"/>
        <v>78</v>
      </c>
      <c r="R751" s="45" t="str">
        <f t="shared" si="44"/>
        <v>High</v>
      </c>
      <c r="S751" s="45" t="str">
        <f t="shared" si="45"/>
        <v>High Performer</v>
      </c>
    </row>
    <row r="752" spans="1:19" ht="21.6" customHeight="1" x14ac:dyDescent="0.25">
      <c r="A752" s="17" t="s">
        <v>1834</v>
      </c>
      <c r="B752" s="17" t="s">
        <v>3569</v>
      </c>
      <c r="C752" s="17" t="s">
        <v>1835</v>
      </c>
      <c r="D752" s="17" t="s">
        <v>16</v>
      </c>
      <c r="E752" s="17" t="s">
        <v>56</v>
      </c>
      <c r="F752" s="18">
        <v>34</v>
      </c>
      <c r="G752" s="35" t="s">
        <v>1728</v>
      </c>
      <c r="H752" s="17" t="s">
        <v>46</v>
      </c>
      <c r="I752" s="17" t="s">
        <v>47</v>
      </c>
      <c r="J752" s="33">
        <v>0.18</v>
      </c>
      <c r="K752" s="17">
        <v>1</v>
      </c>
      <c r="L752" s="17" t="s">
        <v>27</v>
      </c>
      <c r="M752" s="18">
        <v>1</v>
      </c>
      <c r="N752" s="2" t="s">
        <v>5723</v>
      </c>
      <c r="O752" s="44">
        <v>5</v>
      </c>
      <c r="P752" s="44" t="s">
        <v>5127</v>
      </c>
      <c r="Q752" s="44">
        <f t="shared" si="43"/>
        <v>19</v>
      </c>
      <c r="R752" s="45" t="str">
        <f t="shared" si="44"/>
        <v>High</v>
      </c>
      <c r="S752" s="45" t="str">
        <f t="shared" si="45"/>
        <v>Low Performer</v>
      </c>
    </row>
    <row r="753" spans="1:19" ht="21.6" customHeight="1" x14ac:dyDescent="0.25">
      <c r="A753" s="17" t="s">
        <v>1836</v>
      </c>
      <c r="B753" s="17" t="s">
        <v>3570</v>
      </c>
      <c r="C753" s="17" t="s">
        <v>1837</v>
      </c>
      <c r="D753" s="17" t="s">
        <v>69</v>
      </c>
      <c r="E753" s="17" t="s">
        <v>41</v>
      </c>
      <c r="F753" s="18">
        <v>32</v>
      </c>
      <c r="G753" s="35" t="s">
        <v>368</v>
      </c>
      <c r="H753" s="17" t="s">
        <v>156</v>
      </c>
      <c r="I753" s="17" t="s">
        <v>98</v>
      </c>
      <c r="J753" s="33">
        <v>0.96</v>
      </c>
      <c r="K753" s="17">
        <v>2</v>
      </c>
      <c r="L753" s="17" t="s">
        <v>33</v>
      </c>
      <c r="M753" s="18">
        <v>3</v>
      </c>
      <c r="N753" s="2" t="s">
        <v>5761</v>
      </c>
      <c r="O753" s="44">
        <v>2</v>
      </c>
      <c r="P753" s="44" t="s">
        <v>5127</v>
      </c>
      <c r="Q753" s="44">
        <f t="shared" si="43"/>
        <v>98</v>
      </c>
      <c r="R753" s="45" t="str">
        <f t="shared" si="44"/>
        <v>High</v>
      </c>
      <c r="S753" s="45" t="str">
        <f t="shared" si="45"/>
        <v>Low Performer</v>
      </c>
    </row>
    <row r="754" spans="1:19" ht="21.6" customHeight="1" x14ac:dyDescent="0.25">
      <c r="A754" s="17" t="s">
        <v>1838</v>
      </c>
      <c r="B754" s="17" t="s">
        <v>3571</v>
      </c>
      <c r="C754" s="17" t="s">
        <v>1839</v>
      </c>
      <c r="D754" s="17" t="s">
        <v>69</v>
      </c>
      <c r="E754" s="17" t="s">
        <v>23</v>
      </c>
      <c r="F754" s="18">
        <v>32</v>
      </c>
      <c r="G754" s="35">
        <v>45809</v>
      </c>
      <c r="H754" s="17" t="s">
        <v>46</v>
      </c>
      <c r="I754" s="17" t="s">
        <v>47</v>
      </c>
      <c r="J754" s="33">
        <v>0.76</v>
      </c>
      <c r="K754" s="17">
        <v>1.5</v>
      </c>
      <c r="L754" s="17" t="s">
        <v>33</v>
      </c>
      <c r="M754" s="18">
        <v>2</v>
      </c>
      <c r="N754" s="2" t="s">
        <v>5762</v>
      </c>
      <c r="O754" s="44">
        <v>7</v>
      </c>
      <c r="P754" s="44" t="s">
        <v>5127</v>
      </c>
      <c r="Q754" s="44">
        <f t="shared" si="43"/>
        <v>77.5</v>
      </c>
      <c r="R754" s="45" t="str">
        <f t="shared" si="44"/>
        <v>High</v>
      </c>
      <c r="S754" s="45" t="str">
        <f t="shared" si="45"/>
        <v>Low Performer</v>
      </c>
    </row>
    <row r="755" spans="1:19" ht="21.6" customHeight="1" x14ac:dyDescent="0.25">
      <c r="A755" s="17" t="s">
        <v>1840</v>
      </c>
      <c r="B755" s="17" t="s">
        <v>3572</v>
      </c>
      <c r="C755" s="17" t="s">
        <v>1841</v>
      </c>
      <c r="D755" s="17" t="s">
        <v>69</v>
      </c>
      <c r="E755" s="17" t="s">
        <v>36</v>
      </c>
      <c r="F755" s="18">
        <v>32</v>
      </c>
      <c r="G755" s="35">
        <v>45358</v>
      </c>
      <c r="H755" s="17" t="s">
        <v>31</v>
      </c>
      <c r="I755" s="17" t="s">
        <v>32</v>
      </c>
      <c r="J755" s="33">
        <v>0.63</v>
      </c>
      <c r="K755" s="17">
        <v>2</v>
      </c>
      <c r="L755" s="17" t="s">
        <v>33</v>
      </c>
      <c r="M755" s="18">
        <v>5</v>
      </c>
      <c r="N755" s="2" t="s">
        <v>5763</v>
      </c>
      <c r="O755" s="44">
        <v>3</v>
      </c>
      <c r="P755" s="44" t="s">
        <v>5127</v>
      </c>
      <c r="Q755" s="44">
        <f t="shared" si="43"/>
        <v>65</v>
      </c>
      <c r="R755" s="45" t="str">
        <f t="shared" si="44"/>
        <v>High</v>
      </c>
      <c r="S755" s="45" t="str">
        <f t="shared" si="45"/>
        <v>Low Performer</v>
      </c>
    </row>
    <row r="756" spans="1:19" ht="21.6" customHeight="1" x14ac:dyDescent="0.25">
      <c r="A756" s="17" t="s">
        <v>1842</v>
      </c>
      <c r="B756" s="17" t="s">
        <v>3573</v>
      </c>
      <c r="C756" s="17" t="s">
        <v>1843</v>
      </c>
      <c r="D756" s="17" t="s">
        <v>69</v>
      </c>
      <c r="E756" s="17" t="s">
        <v>23</v>
      </c>
      <c r="F756" s="18">
        <v>42</v>
      </c>
      <c r="G756" s="35" t="s">
        <v>884</v>
      </c>
      <c r="H756" s="17" t="s">
        <v>97</v>
      </c>
      <c r="I756" s="17" t="s">
        <v>98</v>
      </c>
      <c r="J756" s="33">
        <v>0.12</v>
      </c>
      <c r="K756" s="17">
        <v>1</v>
      </c>
      <c r="L756" s="17" t="s">
        <v>33</v>
      </c>
      <c r="M756" s="18">
        <v>1</v>
      </c>
      <c r="N756" s="2" t="s">
        <v>5764</v>
      </c>
      <c r="O756" s="44">
        <v>8</v>
      </c>
      <c r="P756" s="44" t="s">
        <v>5126</v>
      </c>
      <c r="Q756" s="44">
        <f t="shared" si="43"/>
        <v>13</v>
      </c>
      <c r="R756" s="45" t="str">
        <f t="shared" si="44"/>
        <v>Medium</v>
      </c>
      <c r="S756" s="45" t="str">
        <f t="shared" si="45"/>
        <v>Low Performer</v>
      </c>
    </row>
    <row r="757" spans="1:19" ht="21.6" customHeight="1" x14ac:dyDescent="0.25">
      <c r="A757" s="17" t="s">
        <v>1844</v>
      </c>
      <c r="B757" s="17" t="s">
        <v>3574</v>
      </c>
      <c r="C757" s="17" t="s">
        <v>87</v>
      </c>
      <c r="D757" s="17" t="s">
        <v>69</v>
      </c>
      <c r="E757" s="17" t="s">
        <v>23</v>
      </c>
      <c r="F757" s="18">
        <v>44</v>
      </c>
      <c r="G757" s="35" t="s">
        <v>784</v>
      </c>
      <c r="H757" s="17" t="s">
        <v>31</v>
      </c>
      <c r="I757" s="17" t="s">
        <v>32</v>
      </c>
      <c r="J757" s="33">
        <v>0.01</v>
      </c>
      <c r="K757" s="17">
        <v>1</v>
      </c>
      <c r="L757" s="17" t="s">
        <v>33</v>
      </c>
      <c r="M757" s="18">
        <v>3</v>
      </c>
      <c r="N757" s="2" t="s">
        <v>5765</v>
      </c>
      <c r="O757" s="44">
        <v>4</v>
      </c>
      <c r="P757" s="44" t="s">
        <v>5126</v>
      </c>
      <c r="Q757" s="44">
        <f t="shared" si="43"/>
        <v>2</v>
      </c>
      <c r="R757" s="45" t="str">
        <f t="shared" si="44"/>
        <v>Low</v>
      </c>
      <c r="S757" s="45" t="str">
        <f t="shared" si="45"/>
        <v>Low Performer</v>
      </c>
    </row>
    <row r="758" spans="1:19" ht="21.6" customHeight="1" x14ac:dyDescent="0.25">
      <c r="A758" s="17" t="s">
        <v>1845</v>
      </c>
      <c r="B758" s="17" t="s">
        <v>3575</v>
      </c>
      <c r="C758" s="17" t="s">
        <v>1846</v>
      </c>
      <c r="D758" s="17" t="s">
        <v>16</v>
      </c>
      <c r="E758" s="17" t="s">
        <v>41</v>
      </c>
      <c r="F758" s="18">
        <v>32</v>
      </c>
      <c r="G758" s="35" t="s">
        <v>1476</v>
      </c>
      <c r="H758" s="17" t="s">
        <v>46</v>
      </c>
      <c r="I758" s="17" t="s">
        <v>47</v>
      </c>
      <c r="J758" s="33">
        <v>0.69</v>
      </c>
      <c r="K758" s="17">
        <v>2</v>
      </c>
      <c r="L758" s="17" t="s">
        <v>27</v>
      </c>
      <c r="M758" s="18">
        <v>4</v>
      </c>
      <c r="N758" s="2" t="s">
        <v>5766</v>
      </c>
      <c r="O758" s="44">
        <v>7</v>
      </c>
      <c r="P758" s="44" t="s">
        <v>5127</v>
      </c>
      <c r="Q758" s="44">
        <f t="shared" si="43"/>
        <v>71</v>
      </c>
      <c r="R758" s="45" t="str">
        <f t="shared" si="44"/>
        <v>High</v>
      </c>
      <c r="S758" s="45" t="str">
        <f t="shared" si="45"/>
        <v>High Performer</v>
      </c>
    </row>
    <row r="759" spans="1:19" ht="21.6" customHeight="1" x14ac:dyDescent="0.25">
      <c r="A759" s="17" t="s">
        <v>1847</v>
      </c>
      <c r="B759" s="17" t="s">
        <v>3576</v>
      </c>
      <c r="C759" s="17" t="s">
        <v>1848</v>
      </c>
      <c r="D759" s="17" t="s">
        <v>16</v>
      </c>
      <c r="E759" s="17" t="s">
        <v>56</v>
      </c>
      <c r="F759" s="18">
        <v>43</v>
      </c>
      <c r="G759" s="35" t="s">
        <v>1849</v>
      </c>
      <c r="H759" s="17" t="s">
        <v>66</v>
      </c>
      <c r="I759" s="17" t="s">
        <v>26</v>
      </c>
      <c r="J759" s="33">
        <v>0.84</v>
      </c>
      <c r="K759" s="17">
        <v>2</v>
      </c>
      <c r="L759" s="17" t="s">
        <v>27</v>
      </c>
      <c r="M759" s="18">
        <f>M758</f>
        <v>4</v>
      </c>
      <c r="N759" s="2" t="s">
        <v>5767</v>
      </c>
      <c r="O759" s="44">
        <v>7</v>
      </c>
      <c r="P759" s="44" t="s">
        <v>5126</v>
      </c>
      <c r="Q759" s="44">
        <f t="shared" si="43"/>
        <v>86</v>
      </c>
      <c r="R759" s="45" t="str">
        <f t="shared" si="44"/>
        <v>High</v>
      </c>
      <c r="S759" s="45" t="str">
        <f t="shared" si="45"/>
        <v>High Performer</v>
      </c>
    </row>
    <row r="760" spans="1:19" ht="21.6" customHeight="1" x14ac:dyDescent="0.25">
      <c r="A760" s="17" t="s">
        <v>1850</v>
      </c>
      <c r="B760" s="17" t="s">
        <v>3577</v>
      </c>
      <c r="C760" s="17" t="s">
        <v>1851</v>
      </c>
      <c r="D760" s="17" t="s">
        <v>69</v>
      </c>
      <c r="E760" s="17" t="s">
        <v>36</v>
      </c>
      <c r="F760" s="18">
        <v>32</v>
      </c>
      <c r="G760" s="35">
        <v>44628</v>
      </c>
      <c r="H760" s="17" t="s">
        <v>53</v>
      </c>
      <c r="I760" s="17" t="s">
        <v>26</v>
      </c>
      <c r="J760" s="33">
        <v>0.79</v>
      </c>
      <c r="K760" s="17">
        <v>2</v>
      </c>
      <c r="L760" s="17" t="s">
        <v>33</v>
      </c>
      <c r="M760" s="18">
        <v>5</v>
      </c>
      <c r="N760" s="2" t="s">
        <v>5221</v>
      </c>
      <c r="O760" s="44">
        <v>2</v>
      </c>
      <c r="P760" s="44" t="s">
        <v>5127</v>
      </c>
      <c r="Q760" s="44">
        <f t="shared" si="43"/>
        <v>81</v>
      </c>
      <c r="R760" s="45" t="str">
        <f t="shared" si="44"/>
        <v>High</v>
      </c>
      <c r="S760" s="45" t="str">
        <f t="shared" si="45"/>
        <v>Low Performer</v>
      </c>
    </row>
    <row r="761" spans="1:19" ht="21.6" customHeight="1" x14ac:dyDescent="0.25">
      <c r="A761" s="17" t="s">
        <v>1852</v>
      </c>
      <c r="B761" s="17" t="s">
        <v>3578</v>
      </c>
      <c r="C761" s="17" t="s">
        <v>1853</v>
      </c>
      <c r="D761" s="17" t="s">
        <v>69</v>
      </c>
      <c r="E761" s="17" t="s">
        <v>56</v>
      </c>
      <c r="F761" s="18">
        <v>32</v>
      </c>
      <c r="G761" s="35">
        <v>45334</v>
      </c>
      <c r="H761" s="17" t="s">
        <v>53</v>
      </c>
      <c r="I761" s="17" t="s">
        <v>26</v>
      </c>
      <c r="J761" s="33">
        <v>0.15</v>
      </c>
      <c r="K761" s="17">
        <v>1.5</v>
      </c>
      <c r="L761" s="17" t="s">
        <v>27</v>
      </c>
      <c r="M761" s="18">
        <v>3</v>
      </c>
      <c r="N761" s="2" t="s">
        <v>5768</v>
      </c>
      <c r="O761" s="44">
        <v>2</v>
      </c>
      <c r="P761" s="44" t="s">
        <v>5127</v>
      </c>
      <c r="Q761" s="44">
        <f t="shared" si="43"/>
        <v>16.5</v>
      </c>
      <c r="R761" s="45" t="str">
        <f t="shared" si="44"/>
        <v>High</v>
      </c>
      <c r="S761" s="45" t="str">
        <f t="shared" si="45"/>
        <v>Low Performer</v>
      </c>
    </row>
    <row r="762" spans="1:19" ht="21.6" customHeight="1" x14ac:dyDescent="0.25">
      <c r="A762" s="17" t="s">
        <v>1854</v>
      </c>
      <c r="B762" s="17" t="s">
        <v>3579</v>
      </c>
      <c r="C762" s="17" t="s">
        <v>1855</v>
      </c>
      <c r="D762" s="17" t="s">
        <v>69</v>
      </c>
      <c r="E762" s="17" t="s">
        <v>23</v>
      </c>
      <c r="F762" s="18">
        <v>18</v>
      </c>
      <c r="G762" s="35" t="s">
        <v>1856</v>
      </c>
      <c r="H762" s="17" t="s">
        <v>42</v>
      </c>
      <c r="I762" s="17" t="s">
        <v>32</v>
      </c>
      <c r="J762" s="33">
        <v>0.53</v>
      </c>
      <c r="K762" s="17">
        <v>2</v>
      </c>
      <c r="L762" s="17" t="s">
        <v>27</v>
      </c>
      <c r="M762" s="18">
        <f>M761</f>
        <v>3</v>
      </c>
      <c r="N762" s="2" t="s">
        <v>5769</v>
      </c>
      <c r="O762" s="44">
        <v>5</v>
      </c>
      <c r="P762" s="44" t="s">
        <v>5125</v>
      </c>
      <c r="Q762" s="44">
        <f t="shared" si="43"/>
        <v>55</v>
      </c>
      <c r="R762" s="45" t="str">
        <f t="shared" si="44"/>
        <v>High</v>
      </c>
      <c r="S762" s="45" t="str">
        <f t="shared" si="45"/>
        <v>Low Performer</v>
      </c>
    </row>
    <row r="763" spans="1:19" ht="21.6" customHeight="1" x14ac:dyDescent="0.25">
      <c r="A763" s="17" t="s">
        <v>1857</v>
      </c>
      <c r="B763" s="17" t="s">
        <v>3580</v>
      </c>
      <c r="C763" s="17" t="s">
        <v>1858</v>
      </c>
      <c r="D763" s="17" t="s">
        <v>16</v>
      </c>
      <c r="E763" s="17" t="s">
        <v>56</v>
      </c>
      <c r="F763" s="18">
        <v>44</v>
      </c>
      <c r="G763" s="35" t="s">
        <v>155</v>
      </c>
      <c r="H763" s="17" t="s">
        <v>25</v>
      </c>
      <c r="I763" s="17" t="s">
        <v>26</v>
      </c>
      <c r="J763" s="33">
        <v>0.73</v>
      </c>
      <c r="K763" s="17">
        <v>2</v>
      </c>
      <c r="L763" s="17" t="s">
        <v>27</v>
      </c>
      <c r="M763" s="18">
        <v>4</v>
      </c>
      <c r="N763" s="2" t="s">
        <v>5770</v>
      </c>
      <c r="O763" s="44">
        <v>6</v>
      </c>
      <c r="P763" s="44" t="s">
        <v>5126</v>
      </c>
      <c r="Q763" s="44">
        <f t="shared" si="43"/>
        <v>75</v>
      </c>
      <c r="R763" s="45" t="str">
        <f t="shared" si="44"/>
        <v>High</v>
      </c>
      <c r="S763" s="45" t="str">
        <f t="shared" si="45"/>
        <v>High Performer</v>
      </c>
    </row>
    <row r="764" spans="1:19" ht="21.6" customHeight="1" x14ac:dyDescent="0.25">
      <c r="A764" s="17" t="s">
        <v>1859</v>
      </c>
      <c r="B764" s="17" t="s">
        <v>3581</v>
      </c>
      <c r="C764" s="17" t="s">
        <v>1860</v>
      </c>
      <c r="D764" s="17" t="s">
        <v>69</v>
      </c>
      <c r="E764" s="17" t="s">
        <v>23</v>
      </c>
      <c r="F764" s="18">
        <v>32</v>
      </c>
      <c r="G764" s="35" t="s">
        <v>1861</v>
      </c>
      <c r="H764" s="17" t="s">
        <v>104</v>
      </c>
      <c r="I764" s="17" t="s">
        <v>47</v>
      </c>
      <c r="J764" s="33">
        <v>0.4</v>
      </c>
      <c r="K764" s="17">
        <v>1</v>
      </c>
      <c r="L764" s="17" t="s">
        <v>33</v>
      </c>
      <c r="M764" s="18">
        <v>5</v>
      </c>
      <c r="N764" s="2" t="s">
        <v>5771</v>
      </c>
      <c r="O764" s="44">
        <v>7</v>
      </c>
      <c r="P764" s="44" t="s">
        <v>5127</v>
      </c>
      <c r="Q764" s="44">
        <f t="shared" si="43"/>
        <v>41</v>
      </c>
      <c r="R764" s="45" t="str">
        <f t="shared" si="44"/>
        <v>High</v>
      </c>
      <c r="S764" s="45" t="str">
        <f t="shared" si="45"/>
        <v>Low Performer</v>
      </c>
    </row>
    <row r="765" spans="1:19" ht="21.6" customHeight="1" x14ac:dyDescent="0.25">
      <c r="A765" s="17" t="s">
        <v>1862</v>
      </c>
      <c r="B765" s="17" t="s">
        <v>3582</v>
      </c>
      <c r="C765" s="17" t="s">
        <v>1863</v>
      </c>
      <c r="D765" s="17" t="s">
        <v>69</v>
      </c>
      <c r="E765" s="17" t="s">
        <v>23</v>
      </c>
      <c r="F765" s="18">
        <v>32</v>
      </c>
      <c r="G765" s="35" t="s">
        <v>1864</v>
      </c>
      <c r="H765" s="17" t="s">
        <v>57</v>
      </c>
      <c r="I765" s="17" t="s">
        <v>32</v>
      </c>
      <c r="J765" s="33">
        <v>0.11</v>
      </c>
      <c r="K765" s="17">
        <v>2</v>
      </c>
      <c r="L765" s="17" t="s">
        <v>27</v>
      </c>
      <c r="M765" s="18">
        <v>1</v>
      </c>
      <c r="N765" s="2" t="s">
        <v>5772</v>
      </c>
      <c r="O765" s="44">
        <v>3</v>
      </c>
      <c r="P765" s="44" t="s">
        <v>5127</v>
      </c>
      <c r="Q765" s="44">
        <f t="shared" si="43"/>
        <v>13</v>
      </c>
      <c r="R765" s="45" t="str">
        <f t="shared" si="44"/>
        <v>Medium</v>
      </c>
      <c r="S765" s="45" t="str">
        <f t="shared" si="45"/>
        <v>Low Performer</v>
      </c>
    </row>
    <row r="766" spans="1:19" ht="21.6" customHeight="1" x14ac:dyDescent="0.25">
      <c r="A766" s="17" t="s">
        <v>1865</v>
      </c>
      <c r="B766" s="17" t="s">
        <v>3583</v>
      </c>
      <c r="C766" s="17" t="s">
        <v>1866</v>
      </c>
      <c r="D766" s="17" t="s">
        <v>16</v>
      </c>
      <c r="E766" s="17" t="s">
        <v>64</v>
      </c>
      <c r="F766" s="18">
        <v>27</v>
      </c>
      <c r="G766" s="35">
        <v>45145</v>
      </c>
      <c r="H766" s="17" t="s">
        <v>53</v>
      </c>
      <c r="I766" s="17" t="s">
        <v>26</v>
      </c>
      <c r="J766" s="33">
        <v>0.57999999999999996</v>
      </c>
      <c r="K766" s="17">
        <v>1</v>
      </c>
      <c r="L766" s="17" t="s">
        <v>33</v>
      </c>
      <c r="M766" s="18">
        <f t="shared" ref="M766:M767" si="49">M765</f>
        <v>1</v>
      </c>
      <c r="N766" s="37">
        <v>45145</v>
      </c>
      <c r="O766" s="44">
        <v>1</v>
      </c>
      <c r="P766" s="44" t="s">
        <v>5128</v>
      </c>
      <c r="Q766" s="44">
        <f t="shared" si="43"/>
        <v>58.999999999999993</v>
      </c>
      <c r="R766" s="45" t="str">
        <f t="shared" si="44"/>
        <v>High</v>
      </c>
      <c r="S766" s="45" t="str">
        <f t="shared" si="45"/>
        <v>Low Performer</v>
      </c>
    </row>
    <row r="767" spans="1:19" ht="21.6" customHeight="1" x14ac:dyDescent="0.25">
      <c r="A767" s="17" t="s">
        <v>1867</v>
      </c>
      <c r="B767" s="17" t="s">
        <v>3584</v>
      </c>
      <c r="C767" s="17" t="s">
        <v>1868</v>
      </c>
      <c r="D767" s="17" t="s">
        <v>16</v>
      </c>
      <c r="E767" s="17" t="s">
        <v>56</v>
      </c>
      <c r="F767" s="18">
        <v>32</v>
      </c>
      <c r="G767" s="35">
        <v>45057</v>
      </c>
      <c r="H767" s="17" t="s">
        <v>46</v>
      </c>
      <c r="I767" s="17" t="s">
        <v>47</v>
      </c>
      <c r="J767" s="33">
        <v>0.18</v>
      </c>
      <c r="K767" s="17">
        <v>2</v>
      </c>
      <c r="L767" s="17" t="s">
        <v>33</v>
      </c>
      <c r="M767" s="18">
        <f t="shared" si="49"/>
        <v>1</v>
      </c>
      <c r="N767" s="37">
        <v>45057</v>
      </c>
      <c r="O767" s="44">
        <v>1</v>
      </c>
      <c r="P767" s="44" t="s">
        <v>5127</v>
      </c>
      <c r="Q767" s="44">
        <f t="shared" si="43"/>
        <v>20</v>
      </c>
      <c r="R767" s="45" t="str">
        <f t="shared" si="44"/>
        <v>High</v>
      </c>
      <c r="S767" s="45" t="str">
        <f t="shared" si="45"/>
        <v>Low Performer</v>
      </c>
    </row>
    <row r="768" spans="1:19" ht="21.6" customHeight="1" x14ac:dyDescent="0.25">
      <c r="A768" s="17" t="s">
        <v>1869</v>
      </c>
      <c r="B768" s="17" t="s">
        <v>3585</v>
      </c>
      <c r="C768" s="17" t="s">
        <v>1870</v>
      </c>
      <c r="D768" s="17" t="s">
        <v>69</v>
      </c>
      <c r="E768" s="17" t="s">
        <v>56</v>
      </c>
      <c r="F768" s="18">
        <v>32</v>
      </c>
      <c r="G768" s="35" t="s">
        <v>941</v>
      </c>
      <c r="H768" s="17" t="s">
        <v>42</v>
      </c>
      <c r="I768" s="17" t="s">
        <v>32</v>
      </c>
      <c r="J768" s="33">
        <v>0.46</v>
      </c>
      <c r="K768" s="17">
        <v>1.5</v>
      </c>
      <c r="L768" s="17" t="s">
        <v>27</v>
      </c>
      <c r="M768" s="18">
        <v>5</v>
      </c>
      <c r="N768" s="2" t="s">
        <v>5773</v>
      </c>
      <c r="O768" s="44">
        <v>3</v>
      </c>
      <c r="P768" s="44" t="s">
        <v>5127</v>
      </c>
      <c r="Q768" s="44">
        <f t="shared" si="43"/>
        <v>47.5</v>
      </c>
      <c r="R768" s="45" t="str">
        <f t="shared" si="44"/>
        <v>High</v>
      </c>
      <c r="S768" s="45" t="str">
        <f t="shared" si="45"/>
        <v>High Performer</v>
      </c>
    </row>
    <row r="769" spans="1:19" ht="21.6" customHeight="1" x14ac:dyDescent="0.25">
      <c r="A769" s="17" t="s">
        <v>1871</v>
      </c>
      <c r="B769" s="17" t="s">
        <v>3586</v>
      </c>
      <c r="C769" s="17" t="s">
        <v>1872</v>
      </c>
      <c r="D769" s="17" t="s">
        <v>69</v>
      </c>
      <c r="E769" s="17" t="s">
        <v>41</v>
      </c>
      <c r="F769" s="18">
        <v>32</v>
      </c>
      <c r="G769" s="35" t="s">
        <v>1873</v>
      </c>
      <c r="H769" s="17" t="s">
        <v>97</v>
      </c>
      <c r="I769" s="17" t="s">
        <v>98</v>
      </c>
      <c r="J769" s="33">
        <v>0.81</v>
      </c>
      <c r="K769" s="17">
        <v>2</v>
      </c>
      <c r="L769" s="17" t="s">
        <v>27</v>
      </c>
      <c r="M769" s="18">
        <v>4</v>
      </c>
      <c r="N769" s="2" t="s">
        <v>5774</v>
      </c>
      <c r="O769" s="44">
        <v>7</v>
      </c>
      <c r="P769" s="44" t="s">
        <v>5127</v>
      </c>
      <c r="Q769" s="44">
        <f t="shared" si="43"/>
        <v>83</v>
      </c>
      <c r="R769" s="45" t="str">
        <f t="shared" si="44"/>
        <v>High</v>
      </c>
      <c r="S769" s="45" t="str">
        <f t="shared" si="45"/>
        <v>High Performer</v>
      </c>
    </row>
    <row r="770" spans="1:19" ht="21.6" customHeight="1" x14ac:dyDescent="0.25">
      <c r="A770" s="17" t="s">
        <v>1874</v>
      </c>
      <c r="B770" s="17" t="s">
        <v>3587</v>
      </c>
      <c r="C770" s="17" t="s">
        <v>1875</v>
      </c>
      <c r="D770" s="17" t="s">
        <v>69</v>
      </c>
      <c r="E770" s="17" t="s">
        <v>56</v>
      </c>
      <c r="F770" s="18">
        <v>32</v>
      </c>
      <c r="G770" s="35">
        <v>45605</v>
      </c>
      <c r="H770" s="17" t="s">
        <v>198</v>
      </c>
      <c r="I770" s="17" t="s">
        <v>19</v>
      </c>
      <c r="J770" s="33">
        <v>0.76</v>
      </c>
      <c r="K770" s="17">
        <v>2</v>
      </c>
      <c r="L770" s="17" t="s">
        <v>27</v>
      </c>
      <c r="M770" s="18">
        <v>5</v>
      </c>
      <c r="N770" s="2" t="s">
        <v>5775</v>
      </c>
      <c r="O770" s="44">
        <v>6</v>
      </c>
      <c r="P770" s="44" t="s">
        <v>5127</v>
      </c>
      <c r="Q770" s="44">
        <f t="shared" si="43"/>
        <v>78</v>
      </c>
      <c r="R770" s="45" t="str">
        <f t="shared" si="44"/>
        <v>High</v>
      </c>
      <c r="S770" s="45" t="str">
        <f t="shared" si="45"/>
        <v>High Performer</v>
      </c>
    </row>
    <row r="771" spans="1:19" ht="21.6" customHeight="1" x14ac:dyDescent="0.25">
      <c r="A771" s="17" t="s">
        <v>1876</v>
      </c>
      <c r="B771" s="17" t="s">
        <v>3588</v>
      </c>
      <c r="C771" s="17" t="s">
        <v>1877</v>
      </c>
      <c r="D771" s="17" t="s">
        <v>16</v>
      </c>
      <c r="E771" s="17" t="s">
        <v>41</v>
      </c>
      <c r="F771" s="18">
        <v>32</v>
      </c>
      <c r="G771" s="35" t="s">
        <v>1221</v>
      </c>
      <c r="H771" s="17" t="s">
        <v>25</v>
      </c>
      <c r="I771" s="17" t="s">
        <v>26</v>
      </c>
      <c r="J771" s="33">
        <v>0.14000000000000001</v>
      </c>
      <c r="K771" s="17">
        <v>1.5</v>
      </c>
      <c r="L771" s="17" t="s">
        <v>27</v>
      </c>
      <c r="M771" s="18">
        <v>2</v>
      </c>
      <c r="N771" s="2" t="s">
        <v>5776</v>
      </c>
      <c r="O771" s="44">
        <v>3</v>
      </c>
      <c r="P771" s="44" t="s">
        <v>5127</v>
      </c>
      <c r="Q771" s="44">
        <f t="shared" ref="Q771:Q834" si="50">SUM((J771*100)+K771)</f>
        <v>15.500000000000002</v>
      </c>
      <c r="R771" s="45" t="str">
        <f t="shared" ref="R771:R834" si="51">IF(Q771&lt;=5,"Low",IF(Q771&lt;=15,"Medium",IF(Q771&gt;15,"High")))</f>
        <v>High</v>
      </c>
      <c r="S771" s="45" t="str">
        <f t="shared" ref="S771:S834" si="52">IF(AND(L771="Yes",M771&gt;=4),"High Performer","Low Performer" )</f>
        <v>Low Performer</v>
      </c>
    </row>
    <row r="772" spans="1:19" ht="21.6" customHeight="1" x14ac:dyDescent="0.25">
      <c r="A772" s="17" t="s">
        <v>1878</v>
      </c>
      <c r="B772" s="17" t="s">
        <v>3589</v>
      </c>
      <c r="C772" s="17" t="s">
        <v>1879</v>
      </c>
      <c r="D772" s="17" t="s">
        <v>16</v>
      </c>
      <c r="E772" s="17" t="s">
        <v>36</v>
      </c>
      <c r="F772" s="18">
        <v>23</v>
      </c>
      <c r="G772" s="35" t="s">
        <v>285</v>
      </c>
      <c r="H772" s="17" t="s">
        <v>57</v>
      </c>
      <c r="I772" s="17" t="s">
        <v>32</v>
      </c>
      <c r="J772" s="33">
        <v>0.63</v>
      </c>
      <c r="K772" s="17">
        <v>2</v>
      </c>
      <c r="L772" s="17" t="s">
        <v>33</v>
      </c>
      <c r="M772" s="18">
        <v>4</v>
      </c>
      <c r="N772" s="2" t="s">
        <v>5777</v>
      </c>
      <c r="O772" s="44">
        <v>5</v>
      </c>
      <c r="P772" s="44" t="s">
        <v>5128</v>
      </c>
      <c r="Q772" s="44">
        <f t="shared" si="50"/>
        <v>65</v>
      </c>
      <c r="R772" s="45" t="str">
        <f t="shared" si="51"/>
        <v>High</v>
      </c>
      <c r="S772" s="45" t="str">
        <f t="shared" si="52"/>
        <v>Low Performer</v>
      </c>
    </row>
    <row r="773" spans="1:19" ht="21.6" customHeight="1" x14ac:dyDescent="0.25">
      <c r="A773" s="17" t="s">
        <v>1880</v>
      </c>
      <c r="B773" s="17" t="s">
        <v>3590</v>
      </c>
      <c r="C773" s="17" t="s">
        <v>1881</v>
      </c>
      <c r="D773" s="17" t="s">
        <v>16</v>
      </c>
      <c r="E773" s="17" t="s">
        <v>56</v>
      </c>
      <c r="F773" s="18">
        <v>32</v>
      </c>
      <c r="G773" s="35" t="s">
        <v>1594</v>
      </c>
      <c r="H773" s="17" t="s">
        <v>42</v>
      </c>
      <c r="I773" s="17" t="s">
        <v>32</v>
      </c>
      <c r="J773" s="33">
        <v>0.75</v>
      </c>
      <c r="K773" s="17">
        <v>0.75</v>
      </c>
      <c r="L773" s="17" t="s">
        <v>27</v>
      </c>
      <c r="M773" s="18">
        <v>3</v>
      </c>
      <c r="N773" s="2" t="s">
        <v>5778</v>
      </c>
      <c r="O773" s="44">
        <v>2</v>
      </c>
      <c r="P773" s="44" t="s">
        <v>5127</v>
      </c>
      <c r="Q773" s="44">
        <f t="shared" si="50"/>
        <v>75.75</v>
      </c>
      <c r="R773" s="45" t="str">
        <f t="shared" si="51"/>
        <v>High</v>
      </c>
      <c r="S773" s="45" t="str">
        <f t="shared" si="52"/>
        <v>Low Performer</v>
      </c>
    </row>
    <row r="774" spans="1:19" ht="21.6" customHeight="1" x14ac:dyDescent="0.25">
      <c r="A774" s="17" t="s">
        <v>1882</v>
      </c>
      <c r="B774" s="17" t="s">
        <v>3591</v>
      </c>
      <c r="C774" s="17" t="s">
        <v>1883</v>
      </c>
      <c r="D774" s="17" t="s">
        <v>16</v>
      </c>
      <c r="E774" s="17" t="s">
        <v>41</v>
      </c>
      <c r="F774" s="18">
        <v>23</v>
      </c>
      <c r="G774" s="35">
        <v>45146</v>
      </c>
      <c r="H774" s="17" t="s">
        <v>57</v>
      </c>
      <c r="I774" s="17" t="s">
        <v>32</v>
      </c>
      <c r="J774" s="33">
        <v>0.25</v>
      </c>
      <c r="K774" s="17">
        <v>0.75</v>
      </c>
      <c r="L774" s="17" t="s">
        <v>27</v>
      </c>
      <c r="M774" s="18">
        <v>5</v>
      </c>
      <c r="N774" s="2" t="s">
        <v>5779</v>
      </c>
      <c r="O774" s="44">
        <v>2</v>
      </c>
      <c r="P774" s="44" t="s">
        <v>5128</v>
      </c>
      <c r="Q774" s="44">
        <f t="shared" si="50"/>
        <v>25.75</v>
      </c>
      <c r="R774" s="45" t="str">
        <f t="shared" si="51"/>
        <v>High</v>
      </c>
      <c r="S774" s="45" t="str">
        <f t="shared" si="52"/>
        <v>High Performer</v>
      </c>
    </row>
    <row r="775" spans="1:19" ht="21.6" customHeight="1" x14ac:dyDescent="0.25">
      <c r="A775" s="17" t="s">
        <v>1884</v>
      </c>
      <c r="B775" s="17" t="s">
        <v>3592</v>
      </c>
      <c r="C775" s="17" t="s">
        <v>87</v>
      </c>
      <c r="D775" s="17" t="s">
        <v>69</v>
      </c>
      <c r="E775" s="17" t="s">
        <v>23</v>
      </c>
      <c r="F775" s="18">
        <v>31</v>
      </c>
      <c r="G775" s="35" t="s">
        <v>1885</v>
      </c>
      <c r="H775" s="17" t="s">
        <v>53</v>
      </c>
      <c r="I775" s="17" t="s">
        <v>26</v>
      </c>
      <c r="J775" s="33">
        <v>0.82</v>
      </c>
      <c r="K775" s="17">
        <v>0.75</v>
      </c>
      <c r="L775" s="17" t="s">
        <v>27</v>
      </c>
      <c r="M775" s="18">
        <v>5</v>
      </c>
      <c r="N775" s="2" t="s">
        <v>5780</v>
      </c>
      <c r="O775" s="44">
        <v>5</v>
      </c>
      <c r="P775" s="44" t="s">
        <v>5127</v>
      </c>
      <c r="Q775" s="44">
        <f t="shared" si="50"/>
        <v>82.75</v>
      </c>
      <c r="R775" s="45" t="str">
        <f t="shared" si="51"/>
        <v>High</v>
      </c>
      <c r="S775" s="45" t="str">
        <f t="shared" si="52"/>
        <v>High Performer</v>
      </c>
    </row>
    <row r="776" spans="1:19" ht="21.6" customHeight="1" x14ac:dyDescent="0.25">
      <c r="A776" s="17" t="s">
        <v>1886</v>
      </c>
      <c r="B776" s="17" t="s">
        <v>3593</v>
      </c>
      <c r="C776" s="17" t="s">
        <v>1887</v>
      </c>
      <c r="D776" s="17" t="s">
        <v>16</v>
      </c>
      <c r="E776" s="17" t="s">
        <v>64</v>
      </c>
      <c r="F776" s="18">
        <v>32</v>
      </c>
      <c r="G776" s="35" t="s">
        <v>1888</v>
      </c>
      <c r="H776" s="17" t="s">
        <v>97</v>
      </c>
      <c r="I776" s="17" t="s">
        <v>98</v>
      </c>
      <c r="J776" s="33">
        <v>0.4</v>
      </c>
      <c r="K776" s="17">
        <v>2</v>
      </c>
      <c r="L776" s="17" t="s">
        <v>33</v>
      </c>
      <c r="M776" s="18">
        <v>1</v>
      </c>
      <c r="N776" s="2" t="s">
        <v>5781</v>
      </c>
      <c r="O776" s="44">
        <v>6</v>
      </c>
      <c r="P776" s="44" t="s">
        <v>5127</v>
      </c>
      <c r="Q776" s="44">
        <f t="shared" si="50"/>
        <v>42</v>
      </c>
      <c r="R776" s="45" t="str">
        <f t="shared" si="51"/>
        <v>High</v>
      </c>
      <c r="S776" s="45" t="str">
        <f t="shared" si="52"/>
        <v>Low Performer</v>
      </c>
    </row>
    <row r="777" spans="1:19" ht="21.6" customHeight="1" x14ac:dyDescent="0.25">
      <c r="A777" s="17" t="s">
        <v>1889</v>
      </c>
      <c r="B777" s="17" t="s">
        <v>3594</v>
      </c>
      <c r="C777" s="17" t="s">
        <v>1890</v>
      </c>
      <c r="D777" s="17" t="s">
        <v>16</v>
      </c>
      <c r="E777" s="17" t="s">
        <v>56</v>
      </c>
      <c r="F777" s="18">
        <v>32</v>
      </c>
      <c r="G777" s="35" t="s">
        <v>1891</v>
      </c>
      <c r="H777" s="17" t="s">
        <v>66</v>
      </c>
      <c r="I777" s="17" t="s">
        <v>26</v>
      </c>
      <c r="J777" s="33">
        <v>0.67</v>
      </c>
      <c r="K777" s="17">
        <v>2</v>
      </c>
      <c r="L777" s="17" t="s">
        <v>27</v>
      </c>
      <c r="M777" s="18">
        <v>2</v>
      </c>
      <c r="N777" s="2" t="s">
        <v>5782</v>
      </c>
      <c r="O777" s="44">
        <v>7</v>
      </c>
      <c r="P777" s="44" t="s">
        <v>5127</v>
      </c>
      <c r="Q777" s="44">
        <f t="shared" si="50"/>
        <v>69</v>
      </c>
      <c r="R777" s="45" t="str">
        <f t="shared" si="51"/>
        <v>High</v>
      </c>
      <c r="S777" s="45" t="str">
        <f t="shared" si="52"/>
        <v>Low Performer</v>
      </c>
    </row>
    <row r="778" spans="1:19" ht="21.6" customHeight="1" x14ac:dyDescent="0.25">
      <c r="A778" s="17" t="s">
        <v>1892</v>
      </c>
      <c r="B778" s="17" t="s">
        <v>3595</v>
      </c>
      <c r="C778" s="17" t="s">
        <v>1893</v>
      </c>
      <c r="D778" s="17" t="s">
        <v>16</v>
      </c>
      <c r="E778" s="17" t="s">
        <v>56</v>
      </c>
      <c r="F778" s="18">
        <v>32</v>
      </c>
      <c r="G778" s="35">
        <v>44779</v>
      </c>
      <c r="H778" s="17" t="s">
        <v>156</v>
      </c>
      <c r="I778" s="17" t="s">
        <v>98</v>
      </c>
      <c r="J778" s="33">
        <v>0.35</v>
      </c>
      <c r="K778" s="17">
        <v>2</v>
      </c>
      <c r="L778" s="17" t="s">
        <v>27</v>
      </c>
      <c r="M778" s="18">
        <v>4</v>
      </c>
      <c r="N778" s="37">
        <v>44779</v>
      </c>
      <c r="O778" s="44">
        <v>1</v>
      </c>
      <c r="P778" s="44" t="s">
        <v>5127</v>
      </c>
      <c r="Q778" s="44">
        <f t="shared" si="50"/>
        <v>37</v>
      </c>
      <c r="R778" s="45" t="str">
        <f t="shared" si="51"/>
        <v>High</v>
      </c>
      <c r="S778" s="45" t="str">
        <f t="shared" si="52"/>
        <v>High Performer</v>
      </c>
    </row>
    <row r="779" spans="1:19" ht="21.6" customHeight="1" x14ac:dyDescent="0.25">
      <c r="A779" s="17" t="s">
        <v>1894</v>
      </c>
      <c r="B779" s="17" t="s">
        <v>3596</v>
      </c>
      <c r="C779" s="17" t="s">
        <v>1895</v>
      </c>
      <c r="D779" s="17" t="s">
        <v>69</v>
      </c>
      <c r="E779" s="17" t="s">
        <v>23</v>
      </c>
      <c r="F779" s="18">
        <v>38</v>
      </c>
      <c r="G779" s="35">
        <v>45359</v>
      </c>
      <c r="H779" s="17" t="s">
        <v>66</v>
      </c>
      <c r="I779" s="17" t="s">
        <v>26</v>
      </c>
      <c r="J779" s="33">
        <v>0.51</v>
      </c>
      <c r="K779" s="17">
        <v>2</v>
      </c>
      <c r="L779" s="17" t="s">
        <v>27</v>
      </c>
      <c r="M779" s="18">
        <v>1</v>
      </c>
      <c r="N779" s="2" t="s">
        <v>5783</v>
      </c>
      <c r="O779" s="44">
        <v>8</v>
      </c>
      <c r="P779" s="44" t="s">
        <v>5127</v>
      </c>
      <c r="Q779" s="44">
        <f t="shared" si="50"/>
        <v>53</v>
      </c>
      <c r="R779" s="45" t="str">
        <f t="shared" si="51"/>
        <v>High</v>
      </c>
      <c r="S779" s="45" t="str">
        <f t="shared" si="52"/>
        <v>Low Performer</v>
      </c>
    </row>
    <row r="780" spans="1:19" ht="21.6" customHeight="1" x14ac:dyDescent="0.25">
      <c r="A780" s="17" t="s">
        <v>1896</v>
      </c>
      <c r="B780" s="17" t="s">
        <v>3597</v>
      </c>
      <c r="C780" s="17" t="s">
        <v>1897</v>
      </c>
      <c r="D780" s="17" t="s">
        <v>16</v>
      </c>
      <c r="E780" s="17" t="s">
        <v>23</v>
      </c>
      <c r="F780" s="18">
        <v>32</v>
      </c>
      <c r="G780" s="35">
        <v>45265</v>
      </c>
      <c r="H780" s="17" t="s">
        <v>79</v>
      </c>
      <c r="I780" s="17" t="s">
        <v>47</v>
      </c>
      <c r="J780" s="33">
        <v>0.44</v>
      </c>
      <c r="K780" s="17">
        <v>2</v>
      </c>
      <c r="L780" s="17" t="s">
        <v>33</v>
      </c>
      <c r="M780" s="18">
        <v>4</v>
      </c>
      <c r="N780" s="2" t="s">
        <v>5784</v>
      </c>
      <c r="O780" s="44">
        <v>5</v>
      </c>
      <c r="P780" s="44" t="s">
        <v>5127</v>
      </c>
      <c r="Q780" s="44">
        <f t="shared" si="50"/>
        <v>46</v>
      </c>
      <c r="R780" s="45" t="str">
        <f t="shared" si="51"/>
        <v>High</v>
      </c>
      <c r="S780" s="45" t="str">
        <f t="shared" si="52"/>
        <v>Low Performer</v>
      </c>
    </row>
    <row r="781" spans="1:19" ht="21.6" customHeight="1" x14ac:dyDescent="0.25">
      <c r="A781" s="17" t="s">
        <v>1898</v>
      </c>
      <c r="B781" s="17" t="s">
        <v>3598</v>
      </c>
      <c r="C781" s="17" t="s">
        <v>1899</v>
      </c>
      <c r="D781" s="17" t="s">
        <v>69</v>
      </c>
      <c r="E781" s="17" t="s">
        <v>56</v>
      </c>
      <c r="F781" s="18">
        <v>32</v>
      </c>
      <c r="G781" s="35" t="s">
        <v>1900</v>
      </c>
      <c r="H781" s="17" t="s">
        <v>79</v>
      </c>
      <c r="I781" s="17" t="s">
        <v>47</v>
      </c>
      <c r="J781" s="33">
        <v>0.13</v>
      </c>
      <c r="K781" s="17">
        <v>2</v>
      </c>
      <c r="L781" s="17" t="s">
        <v>33</v>
      </c>
      <c r="M781" s="18">
        <v>1</v>
      </c>
      <c r="N781" s="2" t="s">
        <v>5785</v>
      </c>
      <c r="O781" s="44">
        <v>2</v>
      </c>
      <c r="P781" s="44" t="s">
        <v>5127</v>
      </c>
      <c r="Q781" s="44">
        <f t="shared" si="50"/>
        <v>15</v>
      </c>
      <c r="R781" s="45" t="str">
        <f t="shared" si="51"/>
        <v>Medium</v>
      </c>
      <c r="S781" s="45" t="str">
        <f t="shared" si="52"/>
        <v>Low Performer</v>
      </c>
    </row>
    <row r="782" spans="1:19" ht="21.6" customHeight="1" x14ac:dyDescent="0.25">
      <c r="A782" s="17" t="s">
        <v>1901</v>
      </c>
      <c r="B782" s="17" t="s">
        <v>3599</v>
      </c>
      <c r="C782" s="17" t="s">
        <v>1902</v>
      </c>
      <c r="D782" s="17" t="s">
        <v>69</v>
      </c>
      <c r="E782" s="17" t="s">
        <v>36</v>
      </c>
      <c r="F782" s="18">
        <v>43</v>
      </c>
      <c r="G782" s="35">
        <v>44658</v>
      </c>
      <c r="H782" s="17" t="s">
        <v>156</v>
      </c>
      <c r="I782" s="17" t="s">
        <v>98</v>
      </c>
      <c r="J782" s="33">
        <v>0.47</v>
      </c>
      <c r="K782" s="17">
        <v>1</v>
      </c>
      <c r="L782" s="17" t="s">
        <v>27</v>
      </c>
      <c r="M782" s="18">
        <v>5</v>
      </c>
      <c r="N782" s="2" t="s">
        <v>5786</v>
      </c>
      <c r="O782" s="44">
        <v>4</v>
      </c>
      <c r="P782" s="44" t="s">
        <v>5126</v>
      </c>
      <c r="Q782" s="44">
        <f t="shared" si="50"/>
        <v>48</v>
      </c>
      <c r="R782" s="45" t="str">
        <f t="shared" si="51"/>
        <v>High</v>
      </c>
      <c r="S782" s="45" t="str">
        <f t="shared" si="52"/>
        <v>High Performer</v>
      </c>
    </row>
    <row r="783" spans="1:19" ht="21.6" customHeight="1" x14ac:dyDescent="0.25">
      <c r="A783" s="17" t="s">
        <v>1903</v>
      </c>
      <c r="B783" s="17" t="s">
        <v>3600</v>
      </c>
      <c r="C783" s="17" t="s">
        <v>1904</v>
      </c>
      <c r="D783" s="17" t="s">
        <v>16</v>
      </c>
      <c r="E783" s="17" t="s">
        <v>56</v>
      </c>
      <c r="F783" s="18">
        <v>32</v>
      </c>
      <c r="G783" s="35" t="s">
        <v>873</v>
      </c>
      <c r="H783" s="17" t="s">
        <v>198</v>
      </c>
      <c r="I783" s="17" t="s">
        <v>19</v>
      </c>
      <c r="J783" s="33">
        <v>0.48</v>
      </c>
      <c r="K783" s="17">
        <v>1</v>
      </c>
      <c r="L783" s="17" t="s">
        <v>27</v>
      </c>
      <c r="M783" s="18">
        <v>3</v>
      </c>
      <c r="N783" s="2" t="s">
        <v>5418</v>
      </c>
      <c r="O783" s="44">
        <v>6</v>
      </c>
      <c r="P783" s="44" t="s">
        <v>5127</v>
      </c>
      <c r="Q783" s="44">
        <f t="shared" si="50"/>
        <v>49</v>
      </c>
      <c r="R783" s="45" t="str">
        <f t="shared" si="51"/>
        <v>High</v>
      </c>
      <c r="S783" s="45" t="str">
        <f t="shared" si="52"/>
        <v>Low Performer</v>
      </c>
    </row>
    <row r="784" spans="1:19" ht="21.6" customHeight="1" x14ac:dyDescent="0.25">
      <c r="A784" s="17" t="s">
        <v>1905</v>
      </c>
      <c r="B784" s="17" t="s">
        <v>3601</v>
      </c>
      <c r="C784" s="17" t="s">
        <v>1906</v>
      </c>
      <c r="D784" s="17" t="s">
        <v>69</v>
      </c>
      <c r="E784" s="17" t="s">
        <v>23</v>
      </c>
      <c r="F784" s="18">
        <v>32</v>
      </c>
      <c r="G784" s="35">
        <v>45506</v>
      </c>
      <c r="H784" s="17" t="s">
        <v>79</v>
      </c>
      <c r="I784" s="17" t="s">
        <v>47</v>
      </c>
      <c r="J784" s="33">
        <v>0.67</v>
      </c>
      <c r="K784" s="17">
        <v>1</v>
      </c>
      <c r="L784" s="17" t="s">
        <v>27</v>
      </c>
      <c r="M784" s="18">
        <v>2</v>
      </c>
      <c r="N784" s="2" t="s">
        <v>5787</v>
      </c>
      <c r="O784" s="44">
        <v>8</v>
      </c>
      <c r="P784" s="44" t="s">
        <v>5127</v>
      </c>
      <c r="Q784" s="44">
        <f t="shared" si="50"/>
        <v>68</v>
      </c>
      <c r="R784" s="45" t="str">
        <f t="shared" si="51"/>
        <v>High</v>
      </c>
      <c r="S784" s="45" t="str">
        <f t="shared" si="52"/>
        <v>Low Performer</v>
      </c>
    </row>
    <row r="785" spans="1:19" ht="21.6" customHeight="1" x14ac:dyDescent="0.25">
      <c r="A785" s="17" t="s">
        <v>1907</v>
      </c>
      <c r="B785" s="17" t="s">
        <v>3602</v>
      </c>
      <c r="C785" s="17" t="s">
        <v>1908</v>
      </c>
      <c r="D785" s="17" t="s">
        <v>16</v>
      </c>
      <c r="E785" s="17" t="s">
        <v>56</v>
      </c>
      <c r="F785" s="18">
        <v>33</v>
      </c>
      <c r="G785" s="35">
        <v>45447</v>
      </c>
      <c r="H785" s="17" t="s">
        <v>42</v>
      </c>
      <c r="I785" s="17" t="s">
        <v>32</v>
      </c>
      <c r="J785" s="33">
        <v>0.31</v>
      </c>
      <c r="K785" s="17">
        <v>2</v>
      </c>
      <c r="L785" s="17" t="s">
        <v>33</v>
      </c>
      <c r="M785" s="18">
        <f>M784</f>
        <v>2</v>
      </c>
      <c r="N785" s="2" t="s">
        <v>5788</v>
      </c>
      <c r="O785" s="44">
        <v>2</v>
      </c>
      <c r="P785" s="44" t="s">
        <v>5127</v>
      </c>
      <c r="Q785" s="44">
        <f t="shared" si="50"/>
        <v>33</v>
      </c>
      <c r="R785" s="45" t="str">
        <f t="shared" si="51"/>
        <v>High</v>
      </c>
      <c r="S785" s="45" t="str">
        <f t="shared" si="52"/>
        <v>Low Performer</v>
      </c>
    </row>
    <row r="786" spans="1:19" ht="21.6" customHeight="1" x14ac:dyDescent="0.25">
      <c r="A786" s="17" t="s">
        <v>1909</v>
      </c>
      <c r="B786" s="17" t="s">
        <v>3603</v>
      </c>
      <c r="C786" s="17" t="s">
        <v>1910</v>
      </c>
      <c r="D786" s="17" t="s">
        <v>16</v>
      </c>
      <c r="E786" s="17" t="s">
        <v>36</v>
      </c>
      <c r="F786" s="18">
        <v>32</v>
      </c>
      <c r="G786" s="35" t="s">
        <v>1911</v>
      </c>
      <c r="H786" s="17" t="s">
        <v>111</v>
      </c>
      <c r="I786" s="17" t="s">
        <v>98</v>
      </c>
      <c r="J786" s="33">
        <v>0.43</v>
      </c>
      <c r="K786" s="17">
        <v>1.5</v>
      </c>
      <c r="L786" s="17" t="s">
        <v>27</v>
      </c>
      <c r="M786" s="18">
        <v>2</v>
      </c>
      <c r="N786" s="2" t="s">
        <v>5789</v>
      </c>
      <c r="O786" s="44">
        <v>7</v>
      </c>
      <c r="P786" s="44" t="s">
        <v>5127</v>
      </c>
      <c r="Q786" s="44">
        <f t="shared" si="50"/>
        <v>44.5</v>
      </c>
      <c r="R786" s="45" t="str">
        <f t="shared" si="51"/>
        <v>High</v>
      </c>
      <c r="S786" s="45" t="str">
        <f t="shared" si="52"/>
        <v>Low Performer</v>
      </c>
    </row>
    <row r="787" spans="1:19" ht="21.6" customHeight="1" x14ac:dyDescent="0.25">
      <c r="A787" s="17" t="s">
        <v>1912</v>
      </c>
      <c r="B787" s="17" t="s">
        <v>3604</v>
      </c>
      <c r="C787" s="17" t="s">
        <v>1913</v>
      </c>
      <c r="D787" s="17" t="s">
        <v>69</v>
      </c>
      <c r="E787" s="17" t="s">
        <v>64</v>
      </c>
      <c r="F787" s="18">
        <v>32</v>
      </c>
      <c r="G787" s="35" t="s">
        <v>482</v>
      </c>
      <c r="H787" s="17" t="s">
        <v>18</v>
      </c>
      <c r="I787" s="17" t="s">
        <v>19</v>
      </c>
      <c r="J787" s="33">
        <v>0.56999999999999995</v>
      </c>
      <c r="K787" s="17">
        <v>2</v>
      </c>
      <c r="L787" s="17" t="s">
        <v>33</v>
      </c>
      <c r="M787" s="18">
        <v>5</v>
      </c>
      <c r="N787" s="2" t="s">
        <v>5790</v>
      </c>
      <c r="O787" s="44">
        <v>4</v>
      </c>
      <c r="P787" s="44" t="s">
        <v>5127</v>
      </c>
      <c r="Q787" s="44">
        <f t="shared" si="50"/>
        <v>58.999999999999993</v>
      </c>
      <c r="R787" s="45" t="str">
        <f t="shared" si="51"/>
        <v>High</v>
      </c>
      <c r="S787" s="45" t="str">
        <f t="shared" si="52"/>
        <v>Low Performer</v>
      </c>
    </row>
    <row r="788" spans="1:19" ht="21.6" customHeight="1" x14ac:dyDescent="0.25">
      <c r="A788" s="17" t="s">
        <v>1914</v>
      </c>
      <c r="B788" s="17" t="s">
        <v>3605</v>
      </c>
      <c r="C788" s="17" t="s">
        <v>87</v>
      </c>
      <c r="D788" s="17" t="s">
        <v>16</v>
      </c>
      <c r="E788" s="17" t="s">
        <v>41</v>
      </c>
      <c r="F788" s="18">
        <v>26</v>
      </c>
      <c r="G788" s="35">
        <v>45179</v>
      </c>
      <c r="H788" s="17" t="s">
        <v>57</v>
      </c>
      <c r="I788" s="17" t="s">
        <v>32</v>
      </c>
      <c r="J788" s="33">
        <v>0.13</v>
      </c>
      <c r="K788" s="17">
        <v>1.5</v>
      </c>
      <c r="L788" s="17" t="s">
        <v>27</v>
      </c>
      <c r="M788" s="18">
        <f>M787</f>
        <v>5</v>
      </c>
      <c r="N788" s="2" t="s">
        <v>5791</v>
      </c>
      <c r="O788" s="44">
        <v>2</v>
      </c>
      <c r="P788" s="44" t="s">
        <v>5128</v>
      </c>
      <c r="Q788" s="44">
        <f t="shared" si="50"/>
        <v>14.5</v>
      </c>
      <c r="R788" s="45" t="str">
        <f t="shared" si="51"/>
        <v>Medium</v>
      </c>
      <c r="S788" s="45" t="str">
        <f t="shared" si="52"/>
        <v>High Performer</v>
      </c>
    </row>
    <row r="789" spans="1:19" ht="21.6" customHeight="1" x14ac:dyDescent="0.25">
      <c r="A789" s="17" t="s">
        <v>1915</v>
      </c>
      <c r="B789" s="17" t="s">
        <v>3606</v>
      </c>
      <c r="C789" s="17" t="s">
        <v>1916</v>
      </c>
      <c r="D789" s="17" t="s">
        <v>69</v>
      </c>
      <c r="E789" s="17" t="s">
        <v>23</v>
      </c>
      <c r="F789" s="18">
        <v>28</v>
      </c>
      <c r="G789" s="35">
        <v>45171</v>
      </c>
      <c r="H789" s="17" t="s">
        <v>46</v>
      </c>
      <c r="I789" s="17" t="s">
        <v>47</v>
      </c>
      <c r="J789" s="33">
        <v>0.1</v>
      </c>
      <c r="K789" s="17">
        <v>1.5</v>
      </c>
      <c r="L789" s="17" t="s">
        <v>27</v>
      </c>
      <c r="M789" s="18">
        <v>3</v>
      </c>
      <c r="N789" s="2" t="s">
        <v>5792</v>
      </c>
      <c r="O789" s="44">
        <v>5</v>
      </c>
      <c r="P789" s="44" t="s">
        <v>5128</v>
      </c>
      <c r="Q789" s="44">
        <f t="shared" si="50"/>
        <v>11.5</v>
      </c>
      <c r="R789" s="45" t="str">
        <f t="shared" si="51"/>
        <v>Medium</v>
      </c>
      <c r="S789" s="45" t="str">
        <f t="shared" si="52"/>
        <v>Low Performer</v>
      </c>
    </row>
    <row r="790" spans="1:19" ht="21.6" customHeight="1" x14ac:dyDescent="0.25">
      <c r="A790" s="17" t="s">
        <v>1917</v>
      </c>
      <c r="B790" s="17" t="s">
        <v>3607</v>
      </c>
      <c r="C790" s="17" t="s">
        <v>1918</v>
      </c>
      <c r="D790" s="17" t="s">
        <v>69</v>
      </c>
      <c r="E790" s="17" t="s">
        <v>23</v>
      </c>
      <c r="F790" s="18">
        <v>32</v>
      </c>
      <c r="G790" s="35" t="s">
        <v>1919</v>
      </c>
      <c r="H790" s="17" t="s">
        <v>18</v>
      </c>
      <c r="I790" s="17" t="s">
        <v>19</v>
      </c>
      <c r="J790" s="33">
        <v>0.24</v>
      </c>
      <c r="K790" s="17">
        <v>1</v>
      </c>
      <c r="L790" s="17" t="s">
        <v>27</v>
      </c>
      <c r="M790" s="18">
        <v>3</v>
      </c>
      <c r="N790" s="2" t="s">
        <v>5793</v>
      </c>
      <c r="O790" s="44">
        <v>7</v>
      </c>
      <c r="P790" s="44" t="s">
        <v>5127</v>
      </c>
      <c r="Q790" s="44">
        <f t="shared" si="50"/>
        <v>25</v>
      </c>
      <c r="R790" s="45" t="str">
        <f t="shared" si="51"/>
        <v>High</v>
      </c>
      <c r="S790" s="45" t="str">
        <f t="shared" si="52"/>
        <v>Low Performer</v>
      </c>
    </row>
    <row r="791" spans="1:19" ht="21.6" customHeight="1" x14ac:dyDescent="0.25">
      <c r="A791" s="17" t="s">
        <v>1920</v>
      </c>
      <c r="B791" s="17" t="s">
        <v>3608</v>
      </c>
      <c r="C791" s="17" t="s">
        <v>1921</v>
      </c>
      <c r="D791" s="17" t="s">
        <v>16</v>
      </c>
      <c r="E791" s="17" t="s">
        <v>36</v>
      </c>
      <c r="F791" s="18">
        <v>32</v>
      </c>
      <c r="G791" s="35" t="s">
        <v>1922</v>
      </c>
      <c r="H791" s="17" t="s">
        <v>37</v>
      </c>
      <c r="I791" s="17" t="s">
        <v>19</v>
      </c>
      <c r="J791" s="33">
        <v>0.06</v>
      </c>
      <c r="K791" s="17">
        <v>1.5</v>
      </c>
      <c r="L791" s="17" t="s">
        <v>33</v>
      </c>
      <c r="M791" s="18">
        <v>1</v>
      </c>
      <c r="N791" s="2" t="s">
        <v>5794</v>
      </c>
      <c r="O791" s="44">
        <v>4</v>
      </c>
      <c r="P791" s="44" t="s">
        <v>5127</v>
      </c>
      <c r="Q791" s="44">
        <f t="shared" si="50"/>
        <v>7.5</v>
      </c>
      <c r="R791" s="45" t="str">
        <f t="shared" si="51"/>
        <v>Medium</v>
      </c>
      <c r="S791" s="45" t="str">
        <f t="shared" si="52"/>
        <v>Low Performer</v>
      </c>
    </row>
    <row r="792" spans="1:19" ht="21.6" customHeight="1" x14ac:dyDescent="0.25">
      <c r="A792" s="17" t="s">
        <v>1923</v>
      </c>
      <c r="B792" s="17" t="s">
        <v>3609</v>
      </c>
      <c r="C792" s="17" t="s">
        <v>1924</v>
      </c>
      <c r="D792" s="17" t="s">
        <v>16</v>
      </c>
      <c r="E792" s="17" t="s">
        <v>23</v>
      </c>
      <c r="F792" s="18">
        <v>32</v>
      </c>
      <c r="G792" s="35" t="s">
        <v>204</v>
      </c>
      <c r="H792" s="17" t="s">
        <v>46</v>
      </c>
      <c r="I792" s="17" t="s">
        <v>47</v>
      </c>
      <c r="J792" s="33">
        <v>0.88</v>
      </c>
      <c r="K792" s="17">
        <v>1.5</v>
      </c>
      <c r="L792" s="17" t="s">
        <v>27</v>
      </c>
      <c r="M792" s="18">
        <v>3</v>
      </c>
      <c r="N792" s="2" t="s">
        <v>5795</v>
      </c>
      <c r="O792" s="44">
        <v>2</v>
      </c>
      <c r="P792" s="44" t="s">
        <v>5127</v>
      </c>
      <c r="Q792" s="44">
        <f t="shared" si="50"/>
        <v>89.5</v>
      </c>
      <c r="R792" s="45" t="str">
        <f t="shared" si="51"/>
        <v>High</v>
      </c>
      <c r="S792" s="45" t="str">
        <f t="shared" si="52"/>
        <v>Low Performer</v>
      </c>
    </row>
    <row r="793" spans="1:19" ht="21.6" customHeight="1" x14ac:dyDescent="0.25">
      <c r="A793" s="17" t="s">
        <v>1925</v>
      </c>
      <c r="B793" s="17" t="s">
        <v>3610</v>
      </c>
      <c r="C793" s="17" t="s">
        <v>1926</v>
      </c>
      <c r="D793" s="17" t="s">
        <v>16</v>
      </c>
      <c r="E793" s="17" t="s">
        <v>41</v>
      </c>
      <c r="F793" s="18">
        <v>32</v>
      </c>
      <c r="G793" s="35">
        <v>45118</v>
      </c>
      <c r="H793" s="17" t="s">
        <v>18</v>
      </c>
      <c r="I793" s="17" t="s">
        <v>19</v>
      </c>
      <c r="J793" s="33">
        <v>0.79</v>
      </c>
      <c r="K793" s="17">
        <v>0.75</v>
      </c>
      <c r="L793" s="17" t="s">
        <v>33</v>
      </c>
      <c r="M793" s="18">
        <v>4</v>
      </c>
      <c r="N793" s="2" t="s">
        <v>5796</v>
      </c>
      <c r="O793" s="44">
        <v>3</v>
      </c>
      <c r="P793" s="44" t="s">
        <v>5127</v>
      </c>
      <c r="Q793" s="44">
        <f t="shared" si="50"/>
        <v>79.75</v>
      </c>
      <c r="R793" s="45" t="str">
        <f t="shared" si="51"/>
        <v>High</v>
      </c>
      <c r="S793" s="45" t="str">
        <f t="shared" si="52"/>
        <v>Low Performer</v>
      </c>
    </row>
    <row r="794" spans="1:19" ht="21.6" customHeight="1" x14ac:dyDescent="0.25">
      <c r="A794" s="17" t="s">
        <v>1927</v>
      </c>
      <c r="B794" s="17" t="s">
        <v>3611</v>
      </c>
      <c r="C794" s="17" t="s">
        <v>1928</v>
      </c>
      <c r="D794" s="17" t="s">
        <v>16</v>
      </c>
      <c r="E794" s="17" t="s">
        <v>41</v>
      </c>
      <c r="F794" s="18">
        <v>39</v>
      </c>
      <c r="G794" s="35" t="s">
        <v>966</v>
      </c>
      <c r="H794" s="17" t="s">
        <v>42</v>
      </c>
      <c r="I794" s="17" t="s">
        <v>32</v>
      </c>
      <c r="J794" s="33">
        <v>0.54</v>
      </c>
      <c r="K794" s="17">
        <v>1.5</v>
      </c>
      <c r="L794" s="17" t="s">
        <v>33</v>
      </c>
      <c r="M794" s="18">
        <v>3</v>
      </c>
      <c r="N794" s="2" t="s">
        <v>5797</v>
      </c>
      <c r="O794" s="44">
        <v>3</v>
      </c>
      <c r="P794" s="44" t="s">
        <v>5127</v>
      </c>
      <c r="Q794" s="44">
        <f t="shared" si="50"/>
        <v>55.5</v>
      </c>
      <c r="R794" s="45" t="str">
        <f t="shared" si="51"/>
        <v>High</v>
      </c>
      <c r="S794" s="45" t="str">
        <f t="shared" si="52"/>
        <v>Low Performer</v>
      </c>
    </row>
    <row r="795" spans="1:19" ht="21.6" customHeight="1" x14ac:dyDescent="0.25">
      <c r="A795" s="17" t="s">
        <v>1929</v>
      </c>
      <c r="B795" s="17" t="s">
        <v>3612</v>
      </c>
      <c r="C795" s="17" t="s">
        <v>1930</v>
      </c>
      <c r="D795" s="17" t="s">
        <v>69</v>
      </c>
      <c r="E795" s="17" t="s">
        <v>64</v>
      </c>
      <c r="F795" s="18">
        <v>32</v>
      </c>
      <c r="G795" s="35" t="s">
        <v>873</v>
      </c>
      <c r="H795" s="17" t="s">
        <v>66</v>
      </c>
      <c r="I795" s="17" t="s">
        <v>26</v>
      </c>
      <c r="J795" s="33">
        <v>0.05</v>
      </c>
      <c r="K795" s="17">
        <v>1.5</v>
      </c>
      <c r="L795" s="17" t="s">
        <v>33</v>
      </c>
      <c r="M795" s="18">
        <v>5</v>
      </c>
      <c r="N795" s="2" t="s">
        <v>5798</v>
      </c>
      <c r="O795" s="44">
        <v>8</v>
      </c>
      <c r="P795" s="44" t="s">
        <v>5127</v>
      </c>
      <c r="Q795" s="44">
        <f t="shared" si="50"/>
        <v>6.5</v>
      </c>
      <c r="R795" s="45" t="str">
        <f t="shared" si="51"/>
        <v>Medium</v>
      </c>
      <c r="S795" s="45" t="str">
        <f t="shared" si="52"/>
        <v>Low Performer</v>
      </c>
    </row>
    <row r="796" spans="1:19" ht="21.6" customHeight="1" x14ac:dyDescent="0.25">
      <c r="A796" s="17" t="s">
        <v>1931</v>
      </c>
      <c r="B796" s="17" t="s">
        <v>3613</v>
      </c>
      <c r="C796" s="17" t="s">
        <v>1932</v>
      </c>
      <c r="D796" s="17" t="s">
        <v>16</v>
      </c>
      <c r="E796" s="17" t="s">
        <v>36</v>
      </c>
      <c r="F796" s="18">
        <v>32</v>
      </c>
      <c r="G796" s="35">
        <v>45272</v>
      </c>
      <c r="H796" s="17" t="s">
        <v>18</v>
      </c>
      <c r="I796" s="17" t="s">
        <v>19</v>
      </c>
      <c r="J796" s="33">
        <v>0.62</v>
      </c>
      <c r="K796" s="17">
        <v>1</v>
      </c>
      <c r="L796" s="17" t="s">
        <v>27</v>
      </c>
      <c r="M796" s="18">
        <f>M795</f>
        <v>5</v>
      </c>
      <c r="N796" s="2" t="s">
        <v>5799</v>
      </c>
      <c r="O796" s="44">
        <v>5</v>
      </c>
      <c r="P796" s="44" t="s">
        <v>5127</v>
      </c>
      <c r="Q796" s="44">
        <f t="shared" si="50"/>
        <v>63</v>
      </c>
      <c r="R796" s="45" t="str">
        <f t="shared" si="51"/>
        <v>High</v>
      </c>
      <c r="S796" s="45" t="str">
        <f t="shared" si="52"/>
        <v>High Performer</v>
      </c>
    </row>
    <row r="797" spans="1:19" ht="21.6" customHeight="1" x14ac:dyDescent="0.25">
      <c r="A797" s="17" t="s">
        <v>1933</v>
      </c>
      <c r="B797" s="17" t="s">
        <v>3614</v>
      </c>
      <c r="C797" s="17" t="s">
        <v>1934</v>
      </c>
      <c r="D797" s="17" t="s">
        <v>69</v>
      </c>
      <c r="E797" s="17" t="s">
        <v>41</v>
      </c>
      <c r="F797" s="18">
        <v>31</v>
      </c>
      <c r="G797" s="35">
        <v>45566</v>
      </c>
      <c r="H797" s="17" t="s">
        <v>57</v>
      </c>
      <c r="I797" s="17" t="s">
        <v>32</v>
      </c>
      <c r="J797" s="33">
        <v>0.76</v>
      </c>
      <c r="K797" s="17">
        <v>0.75</v>
      </c>
      <c r="L797" s="17" t="s">
        <v>33</v>
      </c>
      <c r="M797" s="18">
        <v>4</v>
      </c>
      <c r="N797" s="2" t="s">
        <v>5800</v>
      </c>
      <c r="O797" s="44">
        <v>6</v>
      </c>
      <c r="P797" s="44" t="s">
        <v>5127</v>
      </c>
      <c r="Q797" s="44">
        <f t="shared" si="50"/>
        <v>76.75</v>
      </c>
      <c r="R797" s="45" t="str">
        <f t="shared" si="51"/>
        <v>High</v>
      </c>
      <c r="S797" s="45" t="str">
        <f t="shared" si="52"/>
        <v>Low Performer</v>
      </c>
    </row>
    <row r="798" spans="1:19" ht="21.6" customHeight="1" x14ac:dyDescent="0.25">
      <c r="A798" s="17" t="s">
        <v>1935</v>
      </c>
      <c r="B798" s="17" t="s">
        <v>3615</v>
      </c>
      <c r="C798" s="17" t="s">
        <v>1936</v>
      </c>
      <c r="D798" s="17" t="s">
        <v>16</v>
      </c>
      <c r="E798" s="17" t="s">
        <v>56</v>
      </c>
      <c r="F798" s="18">
        <v>38</v>
      </c>
      <c r="G798" s="35" t="s">
        <v>480</v>
      </c>
      <c r="H798" s="17" t="s">
        <v>42</v>
      </c>
      <c r="I798" s="17" t="s">
        <v>32</v>
      </c>
      <c r="J798" s="33">
        <v>0.89</v>
      </c>
      <c r="K798" s="17">
        <v>1.5</v>
      </c>
      <c r="L798" s="17" t="s">
        <v>33</v>
      </c>
      <c r="M798" s="18">
        <v>4</v>
      </c>
      <c r="N798" s="2" t="s">
        <v>480</v>
      </c>
      <c r="O798" s="44">
        <v>1</v>
      </c>
      <c r="P798" s="44" t="s">
        <v>5127</v>
      </c>
      <c r="Q798" s="44">
        <f t="shared" si="50"/>
        <v>90.5</v>
      </c>
      <c r="R798" s="45" t="str">
        <f t="shared" si="51"/>
        <v>High</v>
      </c>
      <c r="S798" s="45" t="str">
        <f t="shared" si="52"/>
        <v>Low Performer</v>
      </c>
    </row>
    <row r="799" spans="1:19" ht="21.6" customHeight="1" x14ac:dyDescent="0.25">
      <c r="A799" s="17" t="s">
        <v>1937</v>
      </c>
      <c r="B799" s="17" t="s">
        <v>3616</v>
      </c>
      <c r="C799" s="17" t="s">
        <v>1938</v>
      </c>
      <c r="D799" s="17" t="s">
        <v>69</v>
      </c>
      <c r="E799" s="17" t="s">
        <v>36</v>
      </c>
      <c r="F799" s="18">
        <v>24</v>
      </c>
      <c r="G799" s="35">
        <v>44927</v>
      </c>
      <c r="H799" s="17" t="s">
        <v>53</v>
      </c>
      <c r="I799" s="17" t="s">
        <v>26</v>
      </c>
      <c r="J799" s="33">
        <v>0.44</v>
      </c>
      <c r="K799" s="17">
        <v>2</v>
      </c>
      <c r="L799" s="17" t="s">
        <v>33</v>
      </c>
      <c r="M799" s="18">
        <v>3</v>
      </c>
      <c r="N799" s="2" t="s">
        <v>5801</v>
      </c>
      <c r="O799" s="44">
        <v>3</v>
      </c>
      <c r="P799" s="44" t="s">
        <v>5128</v>
      </c>
      <c r="Q799" s="44">
        <f t="shared" si="50"/>
        <v>46</v>
      </c>
      <c r="R799" s="45" t="str">
        <f t="shared" si="51"/>
        <v>High</v>
      </c>
      <c r="S799" s="45" t="str">
        <f t="shared" si="52"/>
        <v>Low Performer</v>
      </c>
    </row>
    <row r="800" spans="1:19" ht="21.6" customHeight="1" x14ac:dyDescent="0.25">
      <c r="A800" s="17" t="s">
        <v>1939</v>
      </c>
      <c r="B800" s="17" t="s">
        <v>3617</v>
      </c>
      <c r="C800" s="17" t="s">
        <v>1940</v>
      </c>
      <c r="D800" s="17" t="s">
        <v>69</v>
      </c>
      <c r="E800" s="17" t="s">
        <v>41</v>
      </c>
      <c r="F800" s="18">
        <v>39</v>
      </c>
      <c r="G800" s="35" t="s">
        <v>1941</v>
      </c>
      <c r="H800" s="17" t="s">
        <v>57</v>
      </c>
      <c r="I800" s="17" t="s">
        <v>32</v>
      </c>
      <c r="J800" s="33">
        <v>0.72</v>
      </c>
      <c r="K800" s="17">
        <v>2</v>
      </c>
      <c r="L800" s="17" t="s">
        <v>33</v>
      </c>
      <c r="M800" s="18">
        <v>5</v>
      </c>
      <c r="N800" s="2" t="s">
        <v>5802</v>
      </c>
      <c r="O800" s="44">
        <v>2</v>
      </c>
      <c r="P800" s="44" t="s">
        <v>5127</v>
      </c>
      <c r="Q800" s="44">
        <f t="shared" si="50"/>
        <v>74</v>
      </c>
      <c r="R800" s="45" t="str">
        <f t="shared" si="51"/>
        <v>High</v>
      </c>
      <c r="S800" s="45" t="str">
        <f t="shared" si="52"/>
        <v>Low Performer</v>
      </c>
    </row>
    <row r="801" spans="1:19" ht="21.6" customHeight="1" x14ac:dyDescent="0.25">
      <c r="A801" s="17" t="s">
        <v>1942</v>
      </c>
      <c r="B801" s="17" t="s">
        <v>3618</v>
      </c>
      <c r="C801" s="17" t="s">
        <v>1943</v>
      </c>
      <c r="D801" s="17" t="s">
        <v>16</v>
      </c>
      <c r="E801" s="17" t="s">
        <v>36</v>
      </c>
      <c r="F801" s="18">
        <v>32</v>
      </c>
      <c r="G801" s="35" t="s">
        <v>444</v>
      </c>
      <c r="H801" s="17" t="s">
        <v>53</v>
      </c>
      <c r="I801" s="17" t="s">
        <v>26</v>
      </c>
      <c r="J801" s="33">
        <v>0.08</v>
      </c>
      <c r="K801" s="17">
        <v>2</v>
      </c>
      <c r="L801" s="17" t="s">
        <v>33</v>
      </c>
      <c r="M801" s="18">
        <v>5</v>
      </c>
      <c r="N801" s="2" t="s">
        <v>5803</v>
      </c>
      <c r="O801" s="44">
        <v>3</v>
      </c>
      <c r="P801" s="44" t="s">
        <v>5127</v>
      </c>
      <c r="Q801" s="44">
        <f t="shared" si="50"/>
        <v>10</v>
      </c>
      <c r="R801" s="45" t="str">
        <f t="shared" si="51"/>
        <v>Medium</v>
      </c>
      <c r="S801" s="45" t="str">
        <f t="shared" si="52"/>
        <v>Low Performer</v>
      </c>
    </row>
    <row r="802" spans="1:19" ht="21.6" customHeight="1" x14ac:dyDescent="0.25">
      <c r="A802" s="17" t="s">
        <v>1944</v>
      </c>
      <c r="B802" s="17" t="s">
        <v>3619</v>
      </c>
      <c r="C802" s="17" t="s">
        <v>1945</v>
      </c>
      <c r="D802" s="17" t="s">
        <v>69</v>
      </c>
      <c r="E802" s="17" t="s">
        <v>23</v>
      </c>
      <c r="F802" s="18">
        <v>32</v>
      </c>
      <c r="G802" s="35">
        <v>45455</v>
      </c>
      <c r="H802" s="17" t="s">
        <v>31</v>
      </c>
      <c r="I802" s="17" t="s">
        <v>32</v>
      </c>
      <c r="J802" s="33">
        <v>0</v>
      </c>
      <c r="K802" s="17">
        <v>2</v>
      </c>
      <c r="L802" s="17" t="s">
        <v>27</v>
      </c>
      <c r="M802" s="18">
        <v>1</v>
      </c>
      <c r="N802" s="2" t="s">
        <v>5804</v>
      </c>
      <c r="O802" s="44">
        <v>7</v>
      </c>
      <c r="P802" s="44" t="s">
        <v>5127</v>
      </c>
      <c r="Q802" s="44">
        <f t="shared" si="50"/>
        <v>2</v>
      </c>
      <c r="R802" s="45" t="str">
        <f t="shared" si="51"/>
        <v>Low</v>
      </c>
      <c r="S802" s="45" t="str">
        <f t="shared" si="52"/>
        <v>Low Performer</v>
      </c>
    </row>
    <row r="803" spans="1:19" ht="21.6" customHeight="1" x14ac:dyDescent="0.25">
      <c r="A803" s="17" t="s">
        <v>1946</v>
      </c>
      <c r="B803" s="17" t="s">
        <v>3620</v>
      </c>
      <c r="C803" s="17" t="s">
        <v>1947</v>
      </c>
      <c r="D803" s="17" t="s">
        <v>16</v>
      </c>
      <c r="E803" s="17" t="s">
        <v>64</v>
      </c>
      <c r="F803" s="18">
        <v>32</v>
      </c>
      <c r="G803" s="35" t="s">
        <v>1948</v>
      </c>
      <c r="H803" s="17" t="s">
        <v>31</v>
      </c>
      <c r="I803" s="17" t="s">
        <v>32</v>
      </c>
      <c r="J803" s="33">
        <v>0.1</v>
      </c>
      <c r="K803" s="17">
        <v>2</v>
      </c>
      <c r="L803" s="17" t="s">
        <v>33</v>
      </c>
      <c r="M803" s="18">
        <v>3</v>
      </c>
      <c r="N803" s="2" t="s">
        <v>5805</v>
      </c>
      <c r="O803" s="44">
        <v>4</v>
      </c>
      <c r="P803" s="44" t="s">
        <v>5127</v>
      </c>
      <c r="Q803" s="44">
        <f t="shared" si="50"/>
        <v>12</v>
      </c>
      <c r="R803" s="45" t="str">
        <f t="shared" si="51"/>
        <v>Medium</v>
      </c>
      <c r="S803" s="45" t="str">
        <f t="shared" si="52"/>
        <v>Low Performer</v>
      </c>
    </row>
    <row r="804" spans="1:19" ht="21.6" customHeight="1" x14ac:dyDescent="0.25">
      <c r="A804" s="17" t="s">
        <v>1949</v>
      </c>
      <c r="B804" s="17" t="s">
        <v>3621</v>
      </c>
      <c r="C804" s="17" t="s">
        <v>1950</v>
      </c>
      <c r="D804" s="17" t="s">
        <v>69</v>
      </c>
      <c r="E804" s="17" t="s">
        <v>64</v>
      </c>
      <c r="F804" s="18">
        <v>26</v>
      </c>
      <c r="G804" s="35">
        <v>45231</v>
      </c>
      <c r="H804" s="17" t="s">
        <v>104</v>
      </c>
      <c r="I804" s="17" t="s">
        <v>47</v>
      </c>
      <c r="J804" s="33">
        <v>0.22</v>
      </c>
      <c r="K804" s="17">
        <v>2</v>
      </c>
      <c r="L804" s="17" t="s">
        <v>33</v>
      </c>
      <c r="M804" s="18">
        <v>5</v>
      </c>
      <c r="N804" s="2" t="s">
        <v>5806</v>
      </c>
      <c r="O804" s="44">
        <v>5</v>
      </c>
      <c r="P804" s="44" t="s">
        <v>5128</v>
      </c>
      <c r="Q804" s="44">
        <f t="shared" si="50"/>
        <v>24</v>
      </c>
      <c r="R804" s="45" t="str">
        <f t="shared" si="51"/>
        <v>High</v>
      </c>
      <c r="S804" s="45" t="str">
        <f t="shared" si="52"/>
        <v>Low Performer</v>
      </c>
    </row>
    <row r="805" spans="1:19" ht="21.6" customHeight="1" x14ac:dyDescent="0.25">
      <c r="A805" s="17" t="s">
        <v>1951</v>
      </c>
      <c r="B805" s="17" t="s">
        <v>3622</v>
      </c>
      <c r="C805" s="17" t="s">
        <v>1952</v>
      </c>
      <c r="D805" s="17" t="s">
        <v>69</v>
      </c>
      <c r="E805" s="17" t="s">
        <v>56</v>
      </c>
      <c r="F805" s="18">
        <v>32</v>
      </c>
      <c r="G805" s="35" t="s">
        <v>834</v>
      </c>
      <c r="H805" s="17" t="s">
        <v>42</v>
      </c>
      <c r="I805" s="17" t="s">
        <v>32</v>
      </c>
      <c r="J805" s="33">
        <v>0.8</v>
      </c>
      <c r="K805" s="17">
        <v>2</v>
      </c>
      <c r="L805" s="17" t="s">
        <v>27</v>
      </c>
      <c r="M805" s="18">
        <v>4</v>
      </c>
      <c r="N805" s="2" t="s">
        <v>5807</v>
      </c>
      <c r="O805" s="44">
        <v>2</v>
      </c>
      <c r="P805" s="44" t="s">
        <v>5127</v>
      </c>
      <c r="Q805" s="44">
        <f t="shared" si="50"/>
        <v>82</v>
      </c>
      <c r="R805" s="45" t="str">
        <f t="shared" si="51"/>
        <v>High</v>
      </c>
      <c r="S805" s="45" t="str">
        <f t="shared" si="52"/>
        <v>High Performer</v>
      </c>
    </row>
    <row r="806" spans="1:19" ht="21.6" customHeight="1" x14ac:dyDescent="0.25">
      <c r="A806" s="17" t="s">
        <v>1953</v>
      </c>
      <c r="B806" s="17" t="s">
        <v>3623</v>
      </c>
      <c r="C806" s="17" t="s">
        <v>1954</v>
      </c>
      <c r="D806" s="17" t="s">
        <v>69</v>
      </c>
      <c r="E806" s="17" t="s">
        <v>56</v>
      </c>
      <c r="F806" s="18">
        <v>20</v>
      </c>
      <c r="G806" s="35" t="s">
        <v>45</v>
      </c>
      <c r="H806" s="17" t="s">
        <v>25</v>
      </c>
      <c r="I806" s="17" t="s">
        <v>26</v>
      </c>
      <c r="J806" s="33">
        <v>0.59</v>
      </c>
      <c r="K806" s="17">
        <v>2</v>
      </c>
      <c r="L806" s="17" t="s">
        <v>27</v>
      </c>
      <c r="M806" s="18">
        <v>4</v>
      </c>
      <c r="N806" s="2" t="s">
        <v>5808</v>
      </c>
      <c r="O806" s="44">
        <v>6</v>
      </c>
      <c r="P806" s="44" t="s">
        <v>5125</v>
      </c>
      <c r="Q806" s="44">
        <f t="shared" si="50"/>
        <v>61</v>
      </c>
      <c r="R806" s="45" t="str">
        <f t="shared" si="51"/>
        <v>High</v>
      </c>
      <c r="S806" s="45" t="str">
        <f t="shared" si="52"/>
        <v>High Performer</v>
      </c>
    </row>
    <row r="807" spans="1:19" ht="21.6" customHeight="1" x14ac:dyDescent="0.25">
      <c r="A807" s="17" t="s">
        <v>1955</v>
      </c>
      <c r="B807" s="17" t="s">
        <v>3624</v>
      </c>
      <c r="C807" s="17" t="s">
        <v>1956</v>
      </c>
      <c r="D807" s="17" t="s">
        <v>69</v>
      </c>
      <c r="E807" s="17" t="s">
        <v>56</v>
      </c>
      <c r="F807" s="18">
        <v>39</v>
      </c>
      <c r="G807" s="35" t="s">
        <v>1957</v>
      </c>
      <c r="H807" s="17" t="s">
        <v>97</v>
      </c>
      <c r="I807" s="17" t="s">
        <v>98</v>
      </c>
      <c r="J807" s="33">
        <v>0.72</v>
      </c>
      <c r="K807" s="17">
        <v>1.5</v>
      </c>
      <c r="L807" s="17" t="s">
        <v>27</v>
      </c>
      <c r="M807" s="18">
        <v>3</v>
      </c>
      <c r="N807" s="2" t="s">
        <v>5809</v>
      </c>
      <c r="O807" s="44">
        <v>6</v>
      </c>
      <c r="P807" s="44" t="s">
        <v>5127</v>
      </c>
      <c r="Q807" s="44">
        <f t="shared" si="50"/>
        <v>73.5</v>
      </c>
      <c r="R807" s="45" t="str">
        <f t="shared" si="51"/>
        <v>High</v>
      </c>
      <c r="S807" s="45" t="str">
        <f t="shared" si="52"/>
        <v>Low Performer</v>
      </c>
    </row>
    <row r="808" spans="1:19" ht="21.6" customHeight="1" x14ac:dyDescent="0.25">
      <c r="A808" s="17" t="s">
        <v>1958</v>
      </c>
      <c r="B808" s="17" t="s">
        <v>3625</v>
      </c>
      <c r="C808" s="17" t="s">
        <v>1959</v>
      </c>
      <c r="D808" s="17" t="s">
        <v>69</v>
      </c>
      <c r="E808" s="17" t="s">
        <v>41</v>
      </c>
      <c r="F808" s="18">
        <v>32</v>
      </c>
      <c r="G808" s="35">
        <v>45537</v>
      </c>
      <c r="H808" s="17" t="s">
        <v>104</v>
      </c>
      <c r="I808" s="17" t="s">
        <v>47</v>
      </c>
      <c r="J808" s="33">
        <v>0.83</v>
      </c>
      <c r="K808" s="17">
        <v>1.5</v>
      </c>
      <c r="L808" s="17" t="s">
        <v>27</v>
      </c>
      <c r="M808" s="18">
        <v>1</v>
      </c>
      <c r="N808" s="2" t="s">
        <v>5592</v>
      </c>
      <c r="O808" s="44">
        <v>2</v>
      </c>
      <c r="P808" s="44" t="s">
        <v>5127</v>
      </c>
      <c r="Q808" s="44">
        <f t="shared" si="50"/>
        <v>84.5</v>
      </c>
      <c r="R808" s="45" t="str">
        <f t="shared" si="51"/>
        <v>High</v>
      </c>
      <c r="S808" s="45" t="str">
        <f t="shared" si="52"/>
        <v>Low Performer</v>
      </c>
    </row>
    <row r="809" spans="1:19" ht="21.6" customHeight="1" x14ac:dyDescent="0.25">
      <c r="A809" s="17" t="s">
        <v>1960</v>
      </c>
      <c r="B809" s="17" t="s">
        <v>3626</v>
      </c>
      <c r="C809" s="17" t="s">
        <v>1961</v>
      </c>
      <c r="D809" s="17" t="s">
        <v>16</v>
      </c>
      <c r="E809" s="17" t="s">
        <v>41</v>
      </c>
      <c r="F809" s="18">
        <v>32</v>
      </c>
      <c r="G809" s="35" t="s">
        <v>1962</v>
      </c>
      <c r="H809" s="17" t="s">
        <v>25</v>
      </c>
      <c r="I809" s="17" t="s">
        <v>26</v>
      </c>
      <c r="J809" s="33">
        <v>0.18</v>
      </c>
      <c r="K809" s="17">
        <v>1</v>
      </c>
      <c r="L809" s="17" t="s">
        <v>27</v>
      </c>
      <c r="M809" s="18">
        <v>5</v>
      </c>
      <c r="N809" s="2" t="s">
        <v>1962</v>
      </c>
      <c r="O809" s="44">
        <v>1</v>
      </c>
      <c r="P809" s="44" t="s">
        <v>5127</v>
      </c>
      <c r="Q809" s="44">
        <f t="shared" si="50"/>
        <v>19</v>
      </c>
      <c r="R809" s="45" t="str">
        <f t="shared" si="51"/>
        <v>High</v>
      </c>
      <c r="S809" s="45" t="str">
        <f t="shared" si="52"/>
        <v>High Performer</v>
      </c>
    </row>
    <row r="810" spans="1:19" ht="21.6" customHeight="1" x14ac:dyDescent="0.25">
      <c r="A810" s="17" t="s">
        <v>1963</v>
      </c>
      <c r="B810" s="17" t="s">
        <v>3627</v>
      </c>
      <c r="C810" s="17" t="s">
        <v>1964</v>
      </c>
      <c r="D810" s="17" t="s">
        <v>16</v>
      </c>
      <c r="E810" s="17" t="s">
        <v>64</v>
      </c>
      <c r="F810" s="18">
        <v>32</v>
      </c>
      <c r="G810" s="35" t="s">
        <v>1965</v>
      </c>
      <c r="H810" s="17" t="s">
        <v>79</v>
      </c>
      <c r="I810" s="17" t="s">
        <v>47</v>
      </c>
      <c r="J810" s="33">
        <v>0.19</v>
      </c>
      <c r="K810" s="17">
        <v>1.5</v>
      </c>
      <c r="L810" s="17" t="s">
        <v>27</v>
      </c>
      <c r="M810" s="18">
        <v>5</v>
      </c>
      <c r="N810" s="2" t="s">
        <v>5810</v>
      </c>
      <c r="O810" s="44">
        <v>4</v>
      </c>
      <c r="P810" s="44" t="s">
        <v>5127</v>
      </c>
      <c r="Q810" s="44">
        <f t="shared" si="50"/>
        <v>20.5</v>
      </c>
      <c r="R810" s="45" t="str">
        <f t="shared" si="51"/>
        <v>High</v>
      </c>
      <c r="S810" s="45" t="str">
        <f t="shared" si="52"/>
        <v>High Performer</v>
      </c>
    </row>
    <row r="811" spans="1:19" ht="21.6" customHeight="1" x14ac:dyDescent="0.25">
      <c r="A811" s="17" t="s">
        <v>1966</v>
      </c>
      <c r="B811" s="17" t="s">
        <v>3628</v>
      </c>
      <c r="C811" s="17" t="s">
        <v>1967</v>
      </c>
      <c r="D811" s="17" t="s">
        <v>69</v>
      </c>
      <c r="E811" s="17" t="s">
        <v>41</v>
      </c>
      <c r="F811" s="18">
        <v>32</v>
      </c>
      <c r="G811" s="35">
        <v>45049</v>
      </c>
      <c r="H811" s="17" t="s">
        <v>46</v>
      </c>
      <c r="I811" s="17" t="s">
        <v>47</v>
      </c>
      <c r="J811" s="33">
        <v>0.61</v>
      </c>
      <c r="K811" s="17">
        <v>1.5</v>
      </c>
      <c r="L811" s="17" t="s">
        <v>33</v>
      </c>
      <c r="M811" s="18">
        <v>2</v>
      </c>
      <c r="N811" s="37">
        <v>45049</v>
      </c>
      <c r="O811" s="44">
        <v>1</v>
      </c>
      <c r="P811" s="44" t="s">
        <v>5127</v>
      </c>
      <c r="Q811" s="44">
        <f t="shared" si="50"/>
        <v>62.5</v>
      </c>
      <c r="R811" s="45" t="str">
        <f t="shared" si="51"/>
        <v>High</v>
      </c>
      <c r="S811" s="45" t="str">
        <f t="shared" si="52"/>
        <v>Low Performer</v>
      </c>
    </row>
    <row r="812" spans="1:19" ht="21.6" customHeight="1" x14ac:dyDescent="0.25">
      <c r="A812" s="17" t="s">
        <v>1968</v>
      </c>
      <c r="B812" s="17" t="s">
        <v>3629</v>
      </c>
      <c r="C812" s="17" t="s">
        <v>1969</v>
      </c>
      <c r="D812" s="17" t="s">
        <v>16</v>
      </c>
      <c r="E812" s="17" t="s">
        <v>41</v>
      </c>
      <c r="F812" s="18">
        <v>32</v>
      </c>
      <c r="G812" s="35">
        <v>45748</v>
      </c>
      <c r="H812" s="17" t="s">
        <v>97</v>
      </c>
      <c r="I812" s="17" t="s">
        <v>98</v>
      </c>
      <c r="J812" s="33">
        <v>0.95</v>
      </c>
      <c r="K812" s="17">
        <v>1.5</v>
      </c>
      <c r="L812" s="17" t="s">
        <v>27</v>
      </c>
      <c r="M812" s="18">
        <f t="shared" ref="M812:M813" si="53">M811</f>
        <v>2</v>
      </c>
      <c r="N812" s="37">
        <v>45748</v>
      </c>
      <c r="O812" s="44">
        <v>1</v>
      </c>
      <c r="P812" s="44" t="s">
        <v>5127</v>
      </c>
      <c r="Q812" s="44">
        <f t="shared" si="50"/>
        <v>96.5</v>
      </c>
      <c r="R812" s="45" t="str">
        <f t="shared" si="51"/>
        <v>High</v>
      </c>
      <c r="S812" s="45" t="str">
        <f t="shared" si="52"/>
        <v>Low Performer</v>
      </c>
    </row>
    <row r="813" spans="1:19" ht="21.6" customHeight="1" x14ac:dyDescent="0.25">
      <c r="A813" s="17" t="s">
        <v>1970</v>
      </c>
      <c r="B813" s="17" t="s">
        <v>3630</v>
      </c>
      <c r="C813" s="17" t="s">
        <v>1971</v>
      </c>
      <c r="D813" s="17" t="s">
        <v>69</v>
      </c>
      <c r="E813" s="17" t="s">
        <v>41</v>
      </c>
      <c r="F813" s="18">
        <v>32</v>
      </c>
      <c r="G813" s="35">
        <v>44814</v>
      </c>
      <c r="H813" s="17" t="s">
        <v>53</v>
      </c>
      <c r="I813" s="17" t="s">
        <v>26</v>
      </c>
      <c r="J813" s="33">
        <v>0.49</v>
      </c>
      <c r="K813" s="17">
        <v>1</v>
      </c>
      <c r="L813" s="17" t="s">
        <v>27</v>
      </c>
      <c r="M813" s="18">
        <f t="shared" si="53"/>
        <v>2</v>
      </c>
      <c r="N813" s="2" t="s">
        <v>5811</v>
      </c>
      <c r="O813" s="44">
        <v>6</v>
      </c>
      <c r="P813" s="44" t="s">
        <v>5127</v>
      </c>
      <c r="Q813" s="44">
        <f t="shared" si="50"/>
        <v>50</v>
      </c>
      <c r="R813" s="45" t="str">
        <f t="shared" si="51"/>
        <v>High</v>
      </c>
      <c r="S813" s="45" t="str">
        <f t="shared" si="52"/>
        <v>Low Performer</v>
      </c>
    </row>
    <row r="814" spans="1:19" ht="21.6" customHeight="1" x14ac:dyDescent="0.25">
      <c r="A814" s="17" t="s">
        <v>1972</v>
      </c>
      <c r="B814" s="17" t="s">
        <v>3631</v>
      </c>
      <c r="C814" s="17" t="s">
        <v>1973</v>
      </c>
      <c r="D814" s="17" t="s">
        <v>16</v>
      </c>
      <c r="E814" s="17" t="s">
        <v>41</v>
      </c>
      <c r="F814" s="18">
        <v>32</v>
      </c>
      <c r="G814" s="35" t="s">
        <v>1974</v>
      </c>
      <c r="H814" s="17" t="s">
        <v>104</v>
      </c>
      <c r="I814" s="17" t="s">
        <v>47</v>
      </c>
      <c r="J814" s="33">
        <v>0.84</v>
      </c>
      <c r="K814" s="17">
        <v>1.5</v>
      </c>
      <c r="L814" s="17" t="s">
        <v>27</v>
      </c>
      <c r="M814" s="18">
        <v>5</v>
      </c>
      <c r="N814" s="2" t="s">
        <v>5812</v>
      </c>
      <c r="O814" s="44">
        <v>5</v>
      </c>
      <c r="P814" s="44" t="s">
        <v>5127</v>
      </c>
      <c r="Q814" s="44">
        <f t="shared" si="50"/>
        <v>85.5</v>
      </c>
      <c r="R814" s="45" t="str">
        <f t="shared" si="51"/>
        <v>High</v>
      </c>
      <c r="S814" s="45" t="str">
        <f t="shared" si="52"/>
        <v>High Performer</v>
      </c>
    </row>
    <row r="815" spans="1:19" ht="21.6" customHeight="1" x14ac:dyDescent="0.25">
      <c r="A815" s="17" t="s">
        <v>1975</v>
      </c>
      <c r="B815" s="17" t="s">
        <v>3632</v>
      </c>
      <c r="C815" s="17" t="s">
        <v>1976</v>
      </c>
      <c r="D815" s="17" t="s">
        <v>69</v>
      </c>
      <c r="E815" s="17" t="s">
        <v>23</v>
      </c>
      <c r="F815" s="18">
        <v>32</v>
      </c>
      <c r="G815" s="35">
        <v>45113</v>
      </c>
      <c r="H815" s="17" t="s">
        <v>111</v>
      </c>
      <c r="I815" s="17" t="s">
        <v>98</v>
      </c>
      <c r="J815" s="33">
        <v>0.67</v>
      </c>
      <c r="K815" s="17">
        <v>2</v>
      </c>
      <c r="L815" s="17" t="s">
        <v>33</v>
      </c>
      <c r="M815" s="18">
        <v>4</v>
      </c>
      <c r="N815" s="2" t="s">
        <v>5813</v>
      </c>
      <c r="O815" s="44">
        <v>4</v>
      </c>
      <c r="P815" s="44" t="s">
        <v>5127</v>
      </c>
      <c r="Q815" s="44">
        <f t="shared" si="50"/>
        <v>69</v>
      </c>
      <c r="R815" s="45" t="str">
        <f t="shared" si="51"/>
        <v>High</v>
      </c>
      <c r="S815" s="45" t="str">
        <f t="shared" si="52"/>
        <v>Low Performer</v>
      </c>
    </row>
    <row r="816" spans="1:19" ht="21.6" customHeight="1" x14ac:dyDescent="0.25">
      <c r="A816" s="17" t="s">
        <v>1977</v>
      </c>
      <c r="B816" s="17" t="s">
        <v>3633</v>
      </c>
      <c r="C816" s="17" t="s">
        <v>1978</v>
      </c>
      <c r="D816" s="17" t="s">
        <v>69</v>
      </c>
      <c r="E816" s="17" t="s">
        <v>23</v>
      </c>
      <c r="F816" s="18">
        <v>32</v>
      </c>
      <c r="G816" s="35">
        <v>45149</v>
      </c>
      <c r="H816" s="17" t="s">
        <v>111</v>
      </c>
      <c r="I816" s="17" t="s">
        <v>98</v>
      </c>
      <c r="J816" s="33">
        <v>0.82</v>
      </c>
      <c r="K816" s="17">
        <v>2</v>
      </c>
      <c r="L816" s="17" t="s">
        <v>33</v>
      </c>
      <c r="M816" s="18">
        <v>4</v>
      </c>
      <c r="N816" s="2" t="s">
        <v>5814</v>
      </c>
      <c r="O816" s="44">
        <v>5</v>
      </c>
      <c r="P816" s="44" t="s">
        <v>5127</v>
      </c>
      <c r="Q816" s="44">
        <f t="shared" si="50"/>
        <v>84</v>
      </c>
      <c r="R816" s="45" t="str">
        <f t="shared" si="51"/>
        <v>High</v>
      </c>
      <c r="S816" s="45" t="str">
        <f t="shared" si="52"/>
        <v>Low Performer</v>
      </c>
    </row>
    <row r="817" spans="1:19" ht="21.6" customHeight="1" x14ac:dyDescent="0.25">
      <c r="A817" s="17" t="s">
        <v>1979</v>
      </c>
      <c r="B817" s="17" t="s">
        <v>3634</v>
      </c>
      <c r="C817" s="17" t="s">
        <v>1980</v>
      </c>
      <c r="D817" s="17" t="s">
        <v>69</v>
      </c>
      <c r="E817" s="17" t="s">
        <v>64</v>
      </c>
      <c r="F817" s="18">
        <v>32</v>
      </c>
      <c r="G817" s="35">
        <v>44937</v>
      </c>
      <c r="H817" s="17" t="s">
        <v>57</v>
      </c>
      <c r="I817" s="17" t="s">
        <v>32</v>
      </c>
      <c r="J817" s="33">
        <v>0.51</v>
      </c>
      <c r="K817" s="17">
        <v>0.75</v>
      </c>
      <c r="L817" s="17" t="s">
        <v>33</v>
      </c>
      <c r="M817" s="18">
        <v>1</v>
      </c>
      <c r="N817" s="2" t="s">
        <v>5815</v>
      </c>
      <c r="O817" s="44">
        <v>6</v>
      </c>
      <c r="P817" s="44" t="s">
        <v>5127</v>
      </c>
      <c r="Q817" s="44">
        <f t="shared" si="50"/>
        <v>51.75</v>
      </c>
      <c r="R817" s="45" t="str">
        <f t="shared" si="51"/>
        <v>High</v>
      </c>
      <c r="S817" s="45" t="str">
        <f t="shared" si="52"/>
        <v>Low Performer</v>
      </c>
    </row>
    <row r="818" spans="1:19" ht="21.6" customHeight="1" x14ac:dyDescent="0.25">
      <c r="A818" s="17" t="s">
        <v>1981</v>
      </c>
      <c r="B818" s="17" t="s">
        <v>3635</v>
      </c>
      <c r="C818" s="17" t="s">
        <v>1982</v>
      </c>
      <c r="D818" s="17" t="s">
        <v>69</v>
      </c>
      <c r="E818" s="17" t="s">
        <v>56</v>
      </c>
      <c r="F818" s="18">
        <v>32</v>
      </c>
      <c r="G818" s="35" t="s">
        <v>1911</v>
      </c>
      <c r="H818" s="17" t="s">
        <v>46</v>
      </c>
      <c r="I818" s="17" t="s">
        <v>47</v>
      </c>
      <c r="J818" s="33">
        <v>0.13</v>
      </c>
      <c r="K818" s="17">
        <v>1</v>
      </c>
      <c r="L818" s="17" t="s">
        <v>27</v>
      </c>
      <c r="M818" s="18">
        <v>2</v>
      </c>
      <c r="N818" s="2" t="s">
        <v>5816</v>
      </c>
      <c r="O818" s="44">
        <v>4</v>
      </c>
      <c r="P818" s="44" t="s">
        <v>5127</v>
      </c>
      <c r="Q818" s="44">
        <f t="shared" si="50"/>
        <v>14</v>
      </c>
      <c r="R818" s="45" t="str">
        <f t="shared" si="51"/>
        <v>Medium</v>
      </c>
      <c r="S818" s="45" t="str">
        <f t="shared" si="52"/>
        <v>Low Performer</v>
      </c>
    </row>
    <row r="819" spans="1:19" ht="21.6" customHeight="1" x14ac:dyDescent="0.25">
      <c r="A819" s="17" t="s">
        <v>1983</v>
      </c>
      <c r="B819" s="17" t="s">
        <v>3636</v>
      </c>
      <c r="C819" s="17" t="s">
        <v>1984</v>
      </c>
      <c r="D819" s="17" t="s">
        <v>69</v>
      </c>
      <c r="E819" s="17" t="s">
        <v>41</v>
      </c>
      <c r="F819" s="18">
        <v>32</v>
      </c>
      <c r="G819" s="35" t="s">
        <v>1195</v>
      </c>
      <c r="H819" s="17" t="s">
        <v>198</v>
      </c>
      <c r="I819" s="17" t="s">
        <v>19</v>
      </c>
      <c r="J819" s="33">
        <v>0.03</v>
      </c>
      <c r="K819" s="17">
        <v>0.75</v>
      </c>
      <c r="L819" s="17" t="s">
        <v>33</v>
      </c>
      <c r="M819" s="18">
        <v>2</v>
      </c>
      <c r="N819" s="2" t="s">
        <v>5529</v>
      </c>
      <c r="O819" s="44">
        <v>6</v>
      </c>
      <c r="P819" s="44" t="s">
        <v>5127</v>
      </c>
      <c r="Q819" s="44">
        <f t="shared" si="50"/>
        <v>3.75</v>
      </c>
      <c r="R819" s="45" t="str">
        <f t="shared" si="51"/>
        <v>Low</v>
      </c>
      <c r="S819" s="45" t="str">
        <f t="shared" si="52"/>
        <v>Low Performer</v>
      </c>
    </row>
    <row r="820" spans="1:19" ht="21.6" customHeight="1" x14ac:dyDescent="0.25">
      <c r="A820" s="17" t="s">
        <v>1985</v>
      </c>
      <c r="B820" s="17" t="s">
        <v>3637</v>
      </c>
      <c r="C820" s="17" t="s">
        <v>1986</v>
      </c>
      <c r="D820" s="17" t="s">
        <v>16</v>
      </c>
      <c r="E820" s="17" t="s">
        <v>56</v>
      </c>
      <c r="F820" s="18">
        <v>36</v>
      </c>
      <c r="G820" s="35" t="s">
        <v>1987</v>
      </c>
      <c r="H820" s="17" t="s">
        <v>42</v>
      </c>
      <c r="I820" s="17" t="s">
        <v>32</v>
      </c>
      <c r="J820" s="33">
        <v>0.25</v>
      </c>
      <c r="K820" s="17">
        <v>1</v>
      </c>
      <c r="L820" s="17" t="s">
        <v>33</v>
      </c>
      <c r="M820" s="18">
        <f>M819</f>
        <v>2</v>
      </c>
      <c r="N820" s="2" t="s">
        <v>5817</v>
      </c>
      <c r="O820" s="44">
        <v>8</v>
      </c>
      <c r="P820" s="44" t="s">
        <v>5127</v>
      </c>
      <c r="Q820" s="44">
        <f t="shared" si="50"/>
        <v>26</v>
      </c>
      <c r="R820" s="45" t="str">
        <f t="shared" si="51"/>
        <v>High</v>
      </c>
      <c r="S820" s="45" t="str">
        <f t="shared" si="52"/>
        <v>Low Performer</v>
      </c>
    </row>
    <row r="821" spans="1:19" ht="21.6" customHeight="1" x14ac:dyDescent="0.25">
      <c r="A821" s="17" t="s">
        <v>1988</v>
      </c>
      <c r="B821" s="17" t="s">
        <v>3638</v>
      </c>
      <c r="C821" s="17" t="s">
        <v>1989</v>
      </c>
      <c r="D821" s="17" t="s">
        <v>16</v>
      </c>
      <c r="E821" s="17" t="s">
        <v>23</v>
      </c>
      <c r="F821" s="18">
        <v>32</v>
      </c>
      <c r="G821" s="35">
        <v>45575</v>
      </c>
      <c r="H821" s="17" t="s">
        <v>18</v>
      </c>
      <c r="I821" s="17" t="s">
        <v>19</v>
      </c>
      <c r="J821" s="33">
        <v>0.46</v>
      </c>
      <c r="K821" s="17">
        <v>1.5</v>
      </c>
      <c r="L821" s="17" t="s">
        <v>33</v>
      </c>
      <c r="M821" s="18">
        <v>5</v>
      </c>
      <c r="N821" s="38">
        <v>45575</v>
      </c>
      <c r="O821" s="44">
        <v>1</v>
      </c>
      <c r="P821" s="44" t="s">
        <v>5127</v>
      </c>
      <c r="Q821" s="44">
        <f t="shared" si="50"/>
        <v>47.5</v>
      </c>
      <c r="R821" s="45" t="str">
        <f t="shared" si="51"/>
        <v>High</v>
      </c>
      <c r="S821" s="45" t="str">
        <f t="shared" si="52"/>
        <v>Low Performer</v>
      </c>
    </row>
    <row r="822" spans="1:19" ht="21.6" customHeight="1" x14ac:dyDescent="0.25">
      <c r="A822" s="17" t="s">
        <v>1990</v>
      </c>
      <c r="B822" s="17" t="s">
        <v>3639</v>
      </c>
      <c r="C822" s="17" t="s">
        <v>1991</v>
      </c>
      <c r="D822" s="17" t="s">
        <v>69</v>
      </c>
      <c r="E822" s="17" t="s">
        <v>56</v>
      </c>
      <c r="F822" s="18">
        <v>32</v>
      </c>
      <c r="G822" s="35">
        <v>45632</v>
      </c>
      <c r="H822" s="17" t="s">
        <v>53</v>
      </c>
      <c r="I822" s="17" t="s">
        <v>26</v>
      </c>
      <c r="J822" s="33">
        <v>0.6</v>
      </c>
      <c r="K822" s="17">
        <v>1.5</v>
      </c>
      <c r="L822" s="17" t="s">
        <v>27</v>
      </c>
      <c r="M822" s="18">
        <v>5</v>
      </c>
      <c r="N822" s="2" t="s">
        <v>5818</v>
      </c>
      <c r="O822" s="44">
        <v>4</v>
      </c>
      <c r="P822" s="44" t="s">
        <v>5127</v>
      </c>
      <c r="Q822" s="44">
        <f t="shared" si="50"/>
        <v>61.5</v>
      </c>
      <c r="R822" s="45" t="str">
        <f t="shared" si="51"/>
        <v>High</v>
      </c>
      <c r="S822" s="45" t="str">
        <f t="shared" si="52"/>
        <v>High Performer</v>
      </c>
    </row>
    <row r="823" spans="1:19" ht="21.6" customHeight="1" x14ac:dyDescent="0.25">
      <c r="A823" s="17" t="s">
        <v>1992</v>
      </c>
      <c r="B823" s="17" t="s">
        <v>3640</v>
      </c>
      <c r="C823" s="17" t="s">
        <v>1993</v>
      </c>
      <c r="D823" s="17" t="s">
        <v>16</v>
      </c>
      <c r="E823" s="17" t="s">
        <v>23</v>
      </c>
      <c r="F823" s="18">
        <v>32</v>
      </c>
      <c r="G823" s="35" t="s">
        <v>365</v>
      </c>
      <c r="H823" s="17" t="s">
        <v>66</v>
      </c>
      <c r="I823" s="17" t="s">
        <v>26</v>
      </c>
      <c r="J823" s="33">
        <v>0.15</v>
      </c>
      <c r="K823" s="17">
        <v>0.75</v>
      </c>
      <c r="L823" s="17" t="s">
        <v>27</v>
      </c>
      <c r="M823" s="18">
        <v>4</v>
      </c>
      <c r="N823" s="2" t="s">
        <v>5819</v>
      </c>
      <c r="O823" s="44">
        <v>3</v>
      </c>
      <c r="P823" s="44" t="s">
        <v>5127</v>
      </c>
      <c r="Q823" s="44">
        <f t="shared" si="50"/>
        <v>15.75</v>
      </c>
      <c r="R823" s="45" t="str">
        <f t="shared" si="51"/>
        <v>High</v>
      </c>
      <c r="S823" s="45" t="str">
        <f t="shared" si="52"/>
        <v>High Performer</v>
      </c>
    </row>
    <row r="824" spans="1:19" ht="21.6" customHeight="1" x14ac:dyDescent="0.25">
      <c r="A824" s="17" t="s">
        <v>1994</v>
      </c>
      <c r="B824" s="17" t="s">
        <v>3641</v>
      </c>
      <c r="C824" s="17" t="s">
        <v>1995</v>
      </c>
      <c r="D824" s="17" t="s">
        <v>69</v>
      </c>
      <c r="E824" s="17" t="s">
        <v>56</v>
      </c>
      <c r="F824" s="18">
        <v>37</v>
      </c>
      <c r="G824" s="35">
        <v>44690</v>
      </c>
      <c r="H824" s="17" t="s">
        <v>79</v>
      </c>
      <c r="I824" s="17" t="s">
        <v>47</v>
      </c>
      <c r="J824" s="33">
        <v>0.2</v>
      </c>
      <c r="K824" s="17">
        <v>1.5</v>
      </c>
      <c r="L824" s="17" t="s">
        <v>27</v>
      </c>
      <c r="M824" s="18">
        <v>3</v>
      </c>
      <c r="N824" s="2" t="s">
        <v>5510</v>
      </c>
      <c r="O824" s="44">
        <v>6</v>
      </c>
      <c r="P824" s="44" t="s">
        <v>5127</v>
      </c>
      <c r="Q824" s="44">
        <f t="shared" si="50"/>
        <v>21.5</v>
      </c>
      <c r="R824" s="45" t="str">
        <f t="shared" si="51"/>
        <v>High</v>
      </c>
      <c r="S824" s="45" t="str">
        <f t="shared" si="52"/>
        <v>Low Performer</v>
      </c>
    </row>
    <row r="825" spans="1:19" ht="21.6" customHeight="1" x14ac:dyDescent="0.25">
      <c r="A825" s="17" t="s">
        <v>1996</v>
      </c>
      <c r="B825" s="17" t="s">
        <v>3642</v>
      </c>
      <c r="C825" s="17" t="s">
        <v>1997</v>
      </c>
      <c r="D825" s="17" t="s">
        <v>69</v>
      </c>
      <c r="E825" s="17" t="s">
        <v>41</v>
      </c>
      <c r="F825" s="18">
        <v>32</v>
      </c>
      <c r="G825" s="35" t="s">
        <v>667</v>
      </c>
      <c r="H825" s="17" t="s">
        <v>53</v>
      </c>
      <c r="I825" s="17" t="s">
        <v>26</v>
      </c>
      <c r="J825" s="33">
        <v>0.43</v>
      </c>
      <c r="K825" s="17">
        <v>1</v>
      </c>
      <c r="L825" s="17" t="s">
        <v>27</v>
      </c>
      <c r="M825" s="18">
        <v>4</v>
      </c>
      <c r="N825" s="2" t="s">
        <v>5820</v>
      </c>
      <c r="O825" s="44">
        <v>5</v>
      </c>
      <c r="P825" s="44" t="s">
        <v>5127</v>
      </c>
      <c r="Q825" s="44">
        <f t="shared" si="50"/>
        <v>44</v>
      </c>
      <c r="R825" s="45" t="str">
        <f t="shared" si="51"/>
        <v>High</v>
      </c>
      <c r="S825" s="45" t="str">
        <f t="shared" si="52"/>
        <v>High Performer</v>
      </c>
    </row>
    <row r="826" spans="1:19" ht="21.6" customHeight="1" x14ac:dyDescent="0.25">
      <c r="A826" s="17" t="s">
        <v>1998</v>
      </c>
      <c r="B826" s="17" t="s">
        <v>3643</v>
      </c>
      <c r="C826" s="17" t="s">
        <v>1999</v>
      </c>
      <c r="D826" s="17" t="s">
        <v>69</v>
      </c>
      <c r="E826" s="17" t="s">
        <v>23</v>
      </c>
      <c r="F826" s="18">
        <v>32</v>
      </c>
      <c r="G826" s="35" t="s">
        <v>2000</v>
      </c>
      <c r="H826" s="17" t="s">
        <v>18</v>
      </c>
      <c r="I826" s="17" t="s">
        <v>19</v>
      </c>
      <c r="J826" s="33">
        <v>0.72</v>
      </c>
      <c r="K826" s="17">
        <v>1.5</v>
      </c>
      <c r="L826" s="17" t="s">
        <v>27</v>
      </c>
      <c r="M826" s="18">
        <v>5</v>
      </c>
      <c r="N826" s="2" t="s">
        <v>5821</v>
      </c>
      <c r="O826" s="44">
        <v>8</v>
      </c>
      <c r="P826" s="44" t="s">
        <v>5127</v>
      </c>
      <c r="Q826" s="44">
        <f t="shared" si="50"/>
        <v>73.5</v>
      </c>
      <c r="R826" s="45" t="str">
        <f t="shared" si="51"/>
        <v>High</v>
      </c>
      <c r="S826" s="45" t="str">
        <f t="shared" si="52"/>
        <v>High Performer</v>
      </c>
    </row>
    <row r="827" spans="1:19" ht="21.6" customHeight="1" x14ac:dyDescent="0.25">
      <c r="A827" s="17" t="s">
        <v>2001</v>
      </c>
      <c r="B827" s="17" t="s">
        <v>3644</v>
      </c>
      <c r="C827" s="17" t="s">
        <v>2002</v>
      </c>
      <c r="D827" s="17" t="s">
        <v>16</v>
      </c>
      <c r="E827" s="17" t="s">
        <v>56</v>
      </c>
      <c r="F827" s="18">
        <v>32</v>
      </c>
      <c r="G827" s="35" t="s">
        <v>1555</v>
      </c>
      <c r="H827" s="17" t="s">
        <v>37</v>
      </c>
      <c r="I827" s="17" t="s">
        <v>19</v>
      </c>
      <c r="J827" s="33">
        <v>0.05</v>
      </c>
      <c r="K827" s="17">
        <v>1.5</v>
      </c>
      <c r="L827" s="17" t="s">
        <v>33</v>
      </c>
      <c r="M827" s="18">
        <v>1</v>
      </c>
      <c r="N827" s="2" t="s">
        <v>5822</v>
      </c>
      <c r="O827" s="44">
        <v>8</v>
      </c>
      <c r="P827" s="44" t="s">
        <v>5127</v>
      </c>
      <c r="Q827" s="44">
        <f t="shared" si="50"/>
        <v>6.5</v>
      </c>
      <c r="R827" s="45" t="str">
        <f t="shared" si="51"/>
        <v>Medium</v>
      </c>
      <c r="S827" s="45" t="str">
        <f t="shared" si="52"/>
        <v>Low Performer</v>
      </c>
    </row>
    <row r="828" spans="1:19" ht="21.6" customHeight="1" x14ac:dyDescent="0.25">
      <c r="A828" s="17" t="s">
        <v>2003</v>
      </c>
      <c r="B828" s="17" t="s">
        <v>3645</v>
      </c>
      <c r="C828" s="17" t="s">
        <v>87</v>
      </c>
      <c r="D828" s="17" t="s">
        <v>16</v>
      </c>
      <c r="E828" s="17" t="s">
        <v>23</v>
      </c>
      <c r="F828" s="18">
        <v>32</v>
      </c>
      <c r="G828" s="35" t="s">
        <v>2004</v>
      </c>
      <c r="H828" s="17" t="s">
        <v>18</v>
      </c>
      <c r="I828" s="17" t="s">
        <v>19</v>
      </c>
      <c r="J828" s="33">
        <v>0.48</v>
      </c>
      <c r="K828" s="17">
        <v>1.5</v>
      </c>
      <c r="L828" s="17" t="s">
        <v>33</v>
      </c>
      <c r="M828" s="18">
        <f>M827</f>
        <v>1</v>
      </c>
      <c r="N828" s="2" t="s">
        <v>2004</v>
      </c>
      <c r="O828" s="44">
        <v>1</v>
      </c>
      <c r="P828" s="44" t="s">
        <v>5127</v>
      </c>
      <c r="Q828" s="44">
        <f t="shared" si="50"/>
        <v>49.5</v>
      </c>
      <c r="R828" s="45" t="str">
        <f t="shared" si="51"/>
        <v>High</v>
      </c>
      <c r="S828" s="45" t="str">
        <f t="shared" si="52"/>
        <v>Low Performer</v>
      </c>
    </row>
    <row r="829" spans="1:19" ht="21.6" customHeight="1" x14ac:dyDescent="0.25">
      <c r="A829" s="17" t="s">
        <v>2005</v>
      </c>
      <c r="B829" s="17" t="s">
        <v>3646</v>
      </c>
      <c r="C829" s="17" t="s">
        <v>2006</v>
      </c>
      <c r="D829" s="17" t="s">
        <v>69</v>
      </c>
      <c r="E829" s="17" t="s">
        <v>64</v>
      </c>
      <c r="F829" s="18">
        <v>25</v>
      </c>
      <c r="G829" s="35" t="s">
        <v>1239</v>
      </c>
      <c r="H829" s="17" t="s">
        <v>79</v>
      </c>
      <c r="I829" s="17" t="s">
        <v>47</v>
      </c>
      <c r="J829" s="33">
        <v>0.78</v>
      </c>
      <c r="K829" s="17">
        <v>1.5</v>
      </c>
      <c r="L829" s="17" t="s">
        <v>33</v>
      </c>
      <c r="M829" s="18">
        <v>3</v>
      </c>
      <c r="N829" s="2" t="s">
        <v>5823</v>
      </c>
      <c r="O829" s="44">
        <v>3</v>
      </c>
      <c r="P829" s="44" t="s">
        <v>5128</v>
      </c>
      <c r="Q829" s="44">
        <f t="shared" si="50"/>
        <v>79.5</v>
      </c>
      <c r="R829" s="45" t="str">
        <f t="shared" si="51"/>
        <v>High</v>
      </c>
      <c r="S829" s="45" t="str">
        <f t="shared" si="52"/>
        <v>Low Performer</v>
      </c>
    </row>
    <row r="830" spans="1:19" ht="21.6" customHeight="1" x14ac:dyDescent="0.25">
      <c r="A830" s="17" t="s">
        <v>2007</v>
      </c>
      <c r="B830" s="17" t="s">
        <v>3647</v>
      </c>
      <c r="C830" s="17" t="s">
        <v>2008</v>
      </c>
      <c r="D830" s="17" t="s">
        <v>16</v>
      </c>
      <c r="E830" s="17" t="s">
        <v>41</v>
      </c>
      <c r="F830" s="18">
        <v>27</v>
      </c>
      <c r="G830" s="35">
        <v>45568</v>
      </c>
      <c r="H830" s="17" t="s">
        <v>79</v>
      </c>
      <c r="I830" s="17" t="s">
        <v>47</v>
      </c>
      <c r="J830" s="33">
        <v>0.31</v>
      </c>
      <c r="K830" s="17">
        <v>1.5</v>
      </c>
      <c r="L830" s="17" t="s">
        <v>27</v>
      </c>
      <c r="M830" s="18">
        <v>5</v>
      </c>
      <c r="N830" s="37">
        <v>45568</v>
      </c>
      <c r="O830" s="44">
        <v>1</v>
      </c>
      <c r="P830" s="44" t="s">
        <v>5128</v>
      </c>
      <c r="Q830" s="44">
        <f t="shared" si="50"/>
        <v>32.5</v>
      </c>
      <c r="R830" s="45" t="str">
        <f t="shared" si="51"/>
        <v>High</v>
      </c>
      <c r="S830" s="45" t="str">
        <f t="shared" si="52"/>
        <v>High Performer</v>
      </c>
    </row>
    <row r="831" spans="1:19" ht="21.6" customHeight="1" x14ac:dyDescent="0.25">
      <c r="A831" s="17" t="s">
        <v>2009</v>
      </c>
      <c r="B831" s="17" t="s">
        <v>3648</v>
      </c>
      <c r="C831" s="17" t="s">
        <v>2010</v>
      </c>
      <c r="D831" s="17" t="s">
        <v>16</v>
      </c>
      <c r="E831" s="17" t="s">
        <v>41</v>
      </c>
      <c r="F831" s="18">
        <v>32</v>
      </c>
      <c r="G831" s="35" t="s">
        <v>2011</v>
      </c>
      <c r="H831" s="17" t="s">
        <v>111</v>
      </c>
      <c r="I831" s="17" t="s">
        <v>98</v>
      </c>
      <c r="J831" s="33">
        <v>0.84</v>
      </c>
      <c r="K831" s="17">
        <v>0.75</v>
      </c>
      <c r="L831" s="17" t="s">
        <v>33</v>
      </c>
      <c r="M831" s="18">
        <v>1</v>
      </c>
      <c r="N831" s="2" t="s">
        <v>5824</v>
      </c>
      <c r="O831" s="44">
        <v>3</v>
      </c>
      <c r="P831" s="44" t="s">
        <v>5127</v>
      </c>
      <c r="Q831" s="44">
        <f t="shared" si="50"/>
        <v>84.75</v>
      </c>
      <c r="R831" s="45" t="str">
        <f t="shared" si="51"/>
        <v>High</v>
      </c>
      <c r="S831" s="45" t="str">
        <f t="shared" si="52"/>
        <v>Low Performer</v>
      </c>
    </row>
    <row r="832" spans="1:19" ht="21.6" customHeight="1" x14ac:dyDescent="0.25">
      <c r="A832" s="17" t="s">
        <v>2012</v>
      </c>
      <c r="B832" s="17" t="s">
        <v>3649</v>
      </c>
      <c r="C832" s="17" t="s">
        <v>2013</v>
      </c>
      <c r="D832" s="17" t="s">
        <v>69</v>
      </c>
      <c r="E832" s="17" t="s">
        <v>23</v>
      </c>
      <c r="F832" s="18">
        <v>32</v>
      </c>
      <c r="G832" s="35" t="s">
        <v>1873</v>
      </c>
      <c r="H832" s="17" t="s">
        <v>79</v>
      </c>
      <c r="I832" s="17" t="s">
        <v>47</v>
      </c>
      <c r="J832" s="33">
        <v>0.37</v>
      </c>
      <c r="K832" s="17">
        <v>2</v>
      </c>
      <c r="L832" s="17" t="s">
        <v>27</v>
      </c>
      <c r="M832" s="18">
        <v>5</v>
      </c>
      <c r="N832" s="2" t="s">
        <v>5825</v>
      </c>
      <c r="O832" s="44">
        <v>5</v>
      </c>
      <c r="P832" s="44" t="s">
        <v>5127</v>
      </c>
      <c r="Q832" s="44">
        <f t="shared" si="50"/>
        <v>39</v>
      </c>
      <c r="R832" s="45" t="str">
        <f t="shared" si="51"/>
        <v>High</v>
      </c>
      <c r="S832" s="45" t="str">
        <f t="shared" si="52"/>
        <v>High Performer</v>
      </c>
    </row>
    <row r="833" spans="1:19" ht="21.6" customHeight="1" x14ac:dyDescent="0.25">
      <c r="A833" s="17" t="s">
        <v>2014</v>
      </c>
      <c r="B833" s="17" t="s">
        <v>3650</v>
      </c>
      <c r="C833" s="17" t="s">
        <v>2015</v>
      </c>
      <c r="D833" s="17" t="s">
        <v>16</v>
      </c>
      <c r="E833" s="17" t="s">
        <v>56</v>
      </c>
      <c r="F833" s="18">
        <v>32</v>
      </c>
      <c r="G833" s="35">
        <v>45058</v>
      </c>
      <c r="H833" s="17" t="s">
        <v>42</v>
      </c>
      <c r="I833" s="17" t="s">
        <v>32</v>
      </c>
      <c r="J833" s="33">
        <v>0.17</v>
      </c>
      <c r="K833" s="17">
        <v>2</v>
      </c>
      <c r="L833" s="17" t="s">
        <v>33</v>
      </c>
      <c r="M833" s="18">
        <v>5</v>
      </c>
      <c r="N833" s="2" t="s">
        <v>5826</v>
      </c>
      <c r="O833" s="44">
        <v>8</v>
      </c>
      <c r="P833" s="44" t="s">
        <v>5127</v>
      </c>
      <c r="Q833" s="44">
        <f t="shared" si="50"/>
        <v>19</v>
      </c>
      <c r="R833" s="45" t="str">
        <f t="shared" si="51"/>
        <v>High</v>
      </c>
      <c r="S833" s="45" t="str">
        <f t="shared" si="52"/>
        <v>Low Performer</v>
      </c>
    </row>
    <row r="834" spans="1:19" ht="21.6" customHeight="1" x14ac:dyDescent="0.25">
      <c r="A834" s="17" t="s">
        <v>2016</v>
      </c>
      <c r="B834" s="17" t="s">
        <v>3651</v>
      </c>
      <c r="C834" s="17" t="s">
        <v>87</v>
      </c>
      <c r="D834" s="17" t="s">
        <v>69</v>
      </c>
      <c r="E834" s="17" t="s">
        <v>56</v>
      </c>
      <c r="F834" s="18">
        <v>27</v>
      </c>
      <c r="G834" s="35" t="s">
        <v>1078</v>
      </c>
      <c r="H834" s="17" t="s">
        <v>18</v>
      </c>
      <c r="I834" s="17" t="s">
        <v>19</v>
      </c>
      <c r="J834" s="33">
        <v>0.14000000000000001</v>
      </c>
      <c r="K834" s="17">
        <v>1</v>
      </c>
      <c r="L834" s="17" t="s">
        <v>27</v>
      </c>
      <c r="M834" s="18">
        <v>1</v>
      </c>
      <c r="N834" s="2" t="s">
        <v>5488</v>
      </c>
      <c r="O834" s="44">
        <v>8</v>
      </c>
      <c r="P834" s="44" t="s">
        <v>5128</v>
      </c>
      <c r="Q834" s="44">
        <f t="shared" si="50"/>
        <v>15.000000000000002</v>
      </c>
      <c r="R834" s="45" t="str">
        <f t="shared" si="51"/>
        <v>Medium</v>
      </c>
      <c r="S834" s="45" t="str">
        <f t="shared" si="52"/>
        <v>Low Performer</v>
      </c>
    </row>
    <row r="835" spans="1:19" ht="21.6" customHeight="1" x14ac:dyDescent="0.25">
      <c r="A835" s="17" t="s">
        <v>2017</v>
      </c>
      <c r="B835" s="17" t="s">
        <v>3652</v>
      </c>
      <c r="C835" s="17" t="s">
        <v>2018</v>
      </c>
      <c r="D835" s="17" t="s">
        <v>69</v>
      </c>
      <c r="E835" s="17" t="s">
        <v>23</v>
      </c>
      <c r="F835" s="18">
        <v>32</v>
      </c>
      <c r="G835" s="35" t="s">
        <v>1442</v>
      </c>
      <c r="H835" s="17" t="s">
        <v>46</v>
      </c>
      <c r="I835" s="17" t="s">
        <v>47</v>
      </c>
      <c r="J835" s="33">
        <v>0.05</v>
      </c>
      <c r="K835" s="17">
        <v>2</v>
      </c>
      <c r="L835" s="17" t="s">
        <v>27</v>
      </c>
      <c r="M835" s="18">
        <v>2</v>
      </c>
      <c r="N835" s="2" t="s">
        <v>1442</v>
      </c>
      <c r="O835" s="44">
        <v>1</v>
      </c>
      <c r="P835" s="44" t="s">
        <v>5127</v>
      </c>
      <c r="Q835" s="44">
        <f t="shared" ref="Q835:Q898" si="54">SUM((J835*100)+K835)</f>
        <v>7</v>
      </c>
      <c r="R835" s="45" t="str">
        <f t="shared" ref="R835:R898" si="55">IF(Q835&lt;=5,"Low",IF(Q835&lt;=15,"Medium",IF(Q835&gt;15,"High")))</f>
        <v>Medium</v>
      </c>
      <c r="S835" s="45" t="str">
        <f t="shared" ref="S835:S898" si="56">IF(AND(L835="Yes",M835&gt;=4),"High Performer","Low Performer" )</f>
        <v>Low Performer</v>
      </c>
    </row>
    <row r="836" spans="1:19" ht="21.6" customHeight="1" x14ac:dyDescent="0.25">
      <c r="A836" s="17" t="s">
        <v>2019</v>
      </c>
      <c r="B836" s="17" t="s">
        <v>2868</v>
      </c>
      <c r="C836" s="17" t="s">
        <v>2020</v>
      </c>
      <c r="D836" s="17" t="s">
        <v>69</v>
      </c>
      <c r="E836" s="17" t="s">
        <v>56</v>
      </c>
      <c r="F836" s="18">
        <v>32</v>
      </c>
      <c r="G836" s="35" t="s">
        <v>258</v>
      </c>
      <c r="H836" s="17" t="s">
        <v>31</v>
      </c>
      <c r="I836" s="17" t="s">
        <v>32</v>
      </c>
      <c r="J836" s="33">
        <v>0.75</v>
      </c>
      <c r="K836" s="17">
        <v>2</v>
      </c>
      <c r="L836" s="17" t="s">
        <v>27</v>
      </c>
      <c r="M836" s="18">
        <v>2</v>
      </c>
      <c r="N836" s="2" t="s">
        <v>5827</v>
      </c>
      <c r="O836" s="44">
        <v>6</v>
      </c>
      <c r="P836" s="44" t="s">
        <v>5127</v>
      </c>
      <c r="Q836" s="44">
        <f t="shared" si="54"/>
        <v>77</v>
      </c>
      <c r="R836" s="45" t="str">
        <f t="shared" si="55"/>
        <v>High</v>
      </c>
      <c r="S836" s="45" t="str">
        <f t="shared" si="56"/>
        <v>Low Performer</v>
      </c>
    </row>
    <row r="837" spans="1:19" ht="21.6" customHeight="1" x14ac:dyDescent="0.25">
      <c r="A837" s="17" t="s">
        <v>2021</v>
      </c>
      <c r="B837" s="17" t="s">
        <v>3653</v>
      </c>
      <c r="C837" s="17" t="s">
        <v>2022</v>
      </c>
      <c r="D837" s="17" t="s">
        <v>69</v>
      </c>
      <c r="E837" s="17" t="s">
        <v>23</v>
      </c>
      <c r="F837" s="18">
        <v>26</v>
      </c>
      <c r="G837" s="35">
        <v>45718</v>
      </c>
      <c r="H837" s="17" t="s">
        <v>37</v>
      </c>
      <c r="I837" s="17" t="s">
        <v>19</v>
      </c>
      <c r="J837" s="33">
        <v>0.36</v>
      </c>
      <c r="K837" s="17">
        <v>1</v>
      </c>
      <c r="L837" s="17" t="s">
        <v>33</v>
      </c>
      <c r="M837" s="18">
        <v>5</v>
      </c>
      <c r="N837" s="2" t="s">
        <v>5828</v>
      </c>
      <c r="O837" s="44">
        <v>7</v>
      </c>
      <c r="P837" s="44" t="s">
        <v>5128</v>
      </c>
      <c r="Q837" s="44">
        <f t="shared" si="54"/>
        <v>37</v>
      </c>
      <c r="R837" s="45" t="str">
        <f t="shared" si="55"/>
        <v>High</v>
      </c>
      <c r="S837" s="45" t="str">
        <f t="shared" si="56"/>
        <v>Low Performer</v>
      </c>
    </row>
    <row r="838" spans="1:19" ht="21.6" customHeight="1" x14ac:dyDescent="0.25">
      <c r="A838" s="17" t="s">
        <v>2023</v>
      </c>
      <c r="B838" s="17" t="s">
        <v>3654</v>
      </c>
      <c r="C838" s="17" t="s">
        <v>2024</v>
      </c>
      <c r="D838" s="17" t="s">
        <v>69</v>
      </c>
      <c r="E838" s="17" t="s">
        <v>23</v>
      </c>
      <c r="F838" s="18">
        <v>32</v>
      </c>
      <c r="G838" s="35" t="s">
        <v>2025</v>
      </c>
      <c r="H838" s="17" t="s">
        <v>156</v>
      </c>
      <c r="I838" s="17" t="s">
        <v>98</v>
      </c>
      <c r="J838" s="33">
        <v>0.35</v>
      </c>
      <c r="K838" s="17">
        <v>2</v>
      </c>
      <c r="L838" s="17" t="s">
        <v>27</v>
      </c>
      <c r="M838" s="18">
        <v>1</v>
      </c>
      <c r="N838" s="2" t="s">
        <v>2025</v>
      </c>
      <c r="O838" s="44">
        <v>1</v>
      </c>
      <c r="P838" s="44" t="s">
        <v>5127</v>
      </c>
      <c r="Q838" s="44">
        <f t="shared" si="54"/>
        <v>37</v>
      </c>
      <c r="R838" s="45" t="str">
        <f t="shared" si="55"/>
        <v>High</v>
      </c>
      <c r="S838" s="45" t="str">
        <f t="shared" si="56"/>
        <v>Low Performer</v>
      </c>
    </row>
    <row r="839" spans="1:19" ht="21.6" customHeight="1" x14ac:dyDescent="0.25">
      <c r="A839" s="17" t="s">
        <v>2026</v>
      </c>
      <c r="B839" s="17" t="s">
        <v>3655</v>
      </c>
      <c r="C839" s="17" t="s">
        <v>2027</v>
      </c>
      <c r="D839" s="17" t="s">
        <v>16</v>
      </c>
      <c r="E839" s="17" t="s">
        <v>36</v>
      </c>
      <c r="F839" s="18">
        <v>45</v>
      </c>
      <c r="G839" s="35" t="s">
        <v>2028</v>
      </c>
      <c r="H839" s="17" t="s">
        <v>42</v>
      </c>
      <c r="I839" s="17" t="s">
        <v>32</v>
      </c>
      <c r="J839" s="33">
        <v>0.77</v>
      </c>
      <c r="K839" s="17">
        <v>1</v>
      </c>
      <c r="L839" s="17" t="s">
        <v>27</v>
      </c>
      <c r="M839" s="18">
        <v>1</v>
      </c>
      <c r="N839" s="2" t="s">
        <v>5829</v>
      </c>
      <c r="O839" s="44">
        <v>5</v>
      </c>
      <c r="P839" s="44" t="s">
        <v>5126</v>
      </c>
      <c r="Q839" s="44">
        <f t="shared" si="54"/>
        <v>78</v>
      </c>
      <c r="R839" s="45" t="str">
        <f t="shared" si="55"/>
        <v>High</v>
      </c>
      <c r="S839" s="45" t="str">
        <f t="shared" si="56"/>
        <v>Low Performer</v>
      </c>
    </row>
    <row r="840" spans="1:19" ht="21.6" customHeight="1" x14ac:dyDescent="0.25">
      <c r="A840" s="17" t="s">
        <v>2029</v>
      </c>
      <c r="B840" s="17" t="s">
        <v>3656</v>
      </c>
      <c r="C840" s="17" t="s">
        <v>2030</v>
      </c>
      <c r="D840" s="17" t="s">
        <v>69</v>
      </c>
      <c r="E840" s="17" t="s">
        <v>56</v>
      </c>
      <c r="F840" s="18">
        <v>32</v>
      </c>
      <c r="G840" s="35">
        <v>45516</v>
      </c>
      <c r="H840" s="17" t="s">
        <v>104</v>
      </c>
      <c r="I840" s="17" t="s">
        <v>47</v>
      </c>
      <c r="J840" s="33">
        <v>0.61</v>
      </c>
      <c r="K840" s="17">
        <v>1.5</v>
      </c>
      <c r="L840" s="17" t="s">
        <v>27</v>
      </c>
      <c r="M840" s="18">
        <f>M839</f>
        <v>1</v>
      </c>
      <c r="N840" s="2" t="s">
        <v>5830</v>
      </c>
      <c r="O840" s="44">
        <v>8</v>
      </c>
      <c r="P840" s="44" t="s">
        <v>5127</v>
      </c>
      <c r="Q840" s="44">
        <f t="shared" si="54"/>
        <v>62.5</v>
      </c>
      <c r="R840" s="45" t="str">
        <f t="shared" si="55"/>
        <v>High</v>
      </c>
      <c r="S840" s="45" t="str">
        <f t="shared" si="56"/>
        <v>Low Performer</v>
      </c>
    </row>
    <row r="841" spans="1:19" ht="21.6" customHeight="1" x14ac:dyDescent="0.25">
      <c r="A841" s="17" t="s">
        <v>2031</v>
      </c>
      <c r="B841" s="17" t="s">
        <v>3657</v>
      </c>
      <c r="C841" s="17" t="s">
        <v>2032</v>
      </c>
      <c r="D841" s="17" t="s">
        <v>69</v>
      </c>
      <c r="E841" s="17" t="s">
        <v>64</v>
      </c>
      <c r="F841" s="18">
        <v>32</v>
      </c>
      <c r="G841" s="35" t="s">
        <v>449</v>
      </c>
      <c r="H841" s="17" t="s">
        <v>104</v>
      </c>
      <c r="I841" s="17" t="s">
        <v>47</v>
      </c>
      <c r="J841" s="33">
        <v>0.63</v>
      </c>
      <c r="K841" s="17">
        <v>2</v>
      </c>
      <c r="L841" s="17" t="s">
        <v>33</v>
      </c>
      <c r="M841" s="18">
        <v>2</v>
      </c>
      <c r="N841" s="2" t="s">
        <v>5273</v>
      </c>
      <c r="O841" s="44">
        <v>5</v>
      </c>
      <c r="P841" s="44" t="s">
        <v>5127</v>
      </c>
      <c r="Q841" s="44">
        <f t="shared" si="54"/>
        <v>65</v>
      </c>
      <c r="R841" s="45" t="str">
        <f t="shared" si="55"/>
        <v>High</v>
      </c>
      <c r="S841" s="45" t="str">
        <f t="shared" si="56"/>
        <v>Low Performer</v>
      </c>
    </row>
    <row r="842" spans="1:19" ht="21.6" customHeight="1" x14ac:dyDescent="0.25">
      <c r="A842" s="17" t="s">
        <v>2033</v>
      </c>
      <c r="B842" s="17" t="s">
        <v>3658</v>
      </c>
      <c r="C842" s="17" t="s">
        <v>2034</v>
      </c>
      <c r="D842" s="17" t="s">
        <v>69</v>
      </c>
      <c r="E842" s="17" t="s">
        <v>23</v>
      </c>
      <c r="F842" s="18">
        <v>32</v>
      </c>
      <c r="G842" s="35" t="s">
        <v>2035</v>
      </c>
      <c r="H842" s="17" t="s">
        <v>53</v>
      </c>
      <c r="I842" s="17" t="s">
        <v>26</v>
      </c>
      <c r="J842" s="33">
        <v>0.28999999999999998</v>
      </c>
      <c r="K842" s="17">
        <v>1.5</v>
      </c>
      <c r="L842" s="17" t="s">
        <v>27</v>
      </c>
      <c r="M842" s="18">
        <v>1</v>
      </c>
      <c r="N842" s="2" t="s">
        <v>5831</v>
      </c>
      <c r="O842" s="44">
        <v>6</v>
      </c>
      <c r="P842" s="44" t="s">
        <v>5127</v>
      </c>
      <c r="Q842" s="44">
        <f t="shared" si="54"/>
        <v>30.499999999999996</v>
      </c>
      <c r="R842" s="45" t="str">
        <f t="shared" si="55"/>
        <v>High</v>
      </c>
      <c r="S842" s="45" t="str">
        <f t="shared" si="56"/>
        <v>Low Performer</v>
      </c>
    </row>
    <row r="843" spans="1:19" ht="21.6" customHeight="1" x14ac:dyDescent="0.25">
      <c r="A843" s="17" t="s">
        <v>2036</v>
      </c>
      <c r="B843" s="17" t="s">
        <v>3659</v>
      </c>
      <c r="C843" s="17" t="s">
        <v>2037</v>
      </c>
      <c r="D843" s="17" t="s">
        <v>16</v>
      </c>
      <c r="E843" s="17" t="s">
        <v>23</v>
      </c>
      <c r="F843" s="18">
        <v>32</v>
      </c>
      <c r="G843" s="35" t="s">
        <v>850</v>
      </c>
      <c r="H843" s="17" t="s">
        <v>66</v>
      </c>
      <c r="I843" s="17" t="s">
        <v>26</v>
      </c>
      <c r="J843" s="33">
        <v>0.56000000000000005</v>
      </c>
      <c r="K843" s="17">
        <v>1.5</v>
      </c>
      <c r="L843" s="17" t="s">
        <v>33</v>
      </c>
      <c r="M843" s="18">
        <v>1</v>
      </c>
      <c r="N843" s="2" t="s">
        <v>5832</v>
      </c>
      <c r="O843" s="44">
        <v>6</v>
      </c>
      <c r="P843" s="44" t="s">
        <v>5127</v>
      </c>
      <c r="Q843" s="44">
        <f t="shared" si="54"/>
        <v>57.500000000000007</v>
      </c>
      <c r="R843" s="45" t="str">
        <f t="shared" si="55"/>
        <v>High</v>
      </c>
      <c r="S843" s="45" t="str">
        <f t="shared" si="56"/>
        <v>Low Performer</v>
      </c>
    </row>
    <row r="844" spans="1:19" ht="21.6" customHeight="1" x14ac:dyDescent="0.25">
      <c r="A844" s="17" t="s">
        <v>2038</v>
      </c>
      <c r="B844" s="17" t="s">
        <v>3660</v>
      </c>
      <c r="C844" s="17" t="s">
        <v>2039</v>
      </c>
      <c r="D844" s="17" t="s">
        <v>16</v>
      </c>
      <c r="E844" s="17" t="s">
        <v>41</v>
      </c>
      <c r="F844" s="18">
        <v>32</v>
      </c>
      <c r="G844" s="35">
        <v>45510</v>
      </c>
      <c r="H844" s="17" t="s">
        <v>46</v>
      </c>
      <c r="I844" s="17" t="s">
        <v>47</v>
      </c>
      <c r="J844" s="33">
        <v>0.01</v>
      </c>
      <c r="K844" s="17">
        <v>1.5</v>
      </c>
      <c r="L844" s="17" t="s">
        <v>27</v>
      </c>
      <c r="M844" s="18">
        <v>3</v>
      </c>
      <c r="N844" s="2" t="s">
        <v>5833</v>
      </c>
      <c r="O844" s="44">
        <v>3</v>
      </c>
      <c r="P844" s="44" t="s">
        <v>5127</v>
      </c>
      <c r="Q844" s="44">
        <f t="shared" si="54"/>
        <v>2.5</v>
      </c>
      <c r="R844" s="45" t="str">
        <f t="shared" si="55"/>
        <v>Low</v>
      </c>
      <c r="S844" s="45" t="str">
        <f t="shared" si="56"/>
        <v>Low Performer</v>
      </c>
    </row>
    <row r="845" spans="1:19" ht="21.6" customHeight="1" x14ac:dyDescent="0.25">
      <c r="A845" s="17" t="s">
        <v>2040</v>
      </c>
      <c r="B845" s="17" t="s">
        <v>3661</v>
      </c>
      <c r="C845" s="17" t="s">
        <v>2041</v>
      </c>
      <c r="D845" s="17" t="s">
        <v>16</v>
      </c>
      <c r="E845" s="17" t="s">
        <v>64</v>
      </c>
      <c r="F845" s="18">
        <v>32</v>
      </c>
      <c r="G845" s="35" t="s">
        <v>1388</v>
      </c>
      <c r="H845" s="17" t="s">
        <v>198</v>
      </c>
      <c r="I845" s="17" t="s">
        <v>19</v>
      </c>
      <c r="J845" s="33">
        <v>0.77</v>
      </c>
      <c r="K845" s="17">
        <v>0.75</v>
      </c>
      <c r="L845" s="17" t="s">
        <v>33</v>
      </c>
      <c r="M845" s="18">
        <v>2</v>
      </c>
      <c r="N845" s="2" t="s">
        <v>5834</v>
      </c>
      <c r="O845" s="44">
        <v>3</v>
      </c>
      <c r="P845" s="44" t="s">
        <v>5127</v>
      </c>
      <c r="Q845" s="44">
        <f t="shared" si="54"/>
        <v>77.75</v>
      </c>
      <c r="R845" s="45" t="str">
        <f t="shared" si="55"/>
        <v>High</v>
      </c>
      <c r="S845" s="45" t="str">
        <f t="shared" si="56"/>
        <v>Low Performer</v>
      </c>
    </row>
    <row r="846" spans="1:19" ht="21.6" customHeight="1" x14ac:dyDescent="0.25">
      <c r="A846" s="17" t="s">
        <v>2042</v>
      </c>
      <c r="B846" s="17" t="s">
        <v>3662</v>
      </c>
      <c r="C846" s="17" t="s">
        <v>2043</v>
      </c>
      <c r="D846" s="17" t="s">
        <v>69</v>
      </c>
      <c r="E846" s="17" t="s">
        <v>23</v>
      </c>
      <c r="F846" s="18">
        <v>41</v>
      </c>
      <c r="G846" s="35" t="s">
        <v>599</v>
      </c>
      <c r="H846" s="17" t="s">
        <v>111</v>
      </c>
      <c r="I846" s="17" t="s">
        <v>98</v>
      </c>
      <c r="J846" s="33">
        <v>0.28000000000000003</v>
      </c>
      <c r="K846" s="17">
        <v>1.5</v>
      </c>
      <c r="L846" s="17" t="s">
        <v>27</v>
      </c>
      <c r="M846" s="18">
        <v>5</v>
      </c>
      <c r="N846" s="2" t="s">
        <v>5835</v>
      </c>
      <c r="O846" s="44">
        <v>2</v>
      </c>
      <c r="P846" s="44" t="s">
        <v>5126</v>
      </c>
      <c r="Q846" s="44">
        <f t="shared" si="54"/>
        <v>29.500000000000004</v>
      </c>
      <c r="R846" s="45" t="str">
        <f t="shared" si="55"/>
        <v>High</v>
      </c>
      <c r="S846" s="45" t="str">
        <f t="shared" si="56"/>
        <v>High Performer</v>
      </c>
    </row>
    <row r="847" spans="1:19" ht="21.6" customHeight="1" x14ac:dyDescent="0.25">
      <c r="A847" s="17" t="s">
        <v>2044</v>
      </c>
      <c r="B847" s="17" t="s">
        <v>3663</v>
      </c>
      <c r="C847" s="17" t="s">
        <v>2045</v>
      </c>
      <c r="D847" s="17" t="s">
        <v>69</v>
      </c>
      <c r="E847" s="17" t="s">
        <v>64</v>
      </c>
      <c r="F847" s="18">
        <v>28</v>
      </c>
      <c r="G847" s="35" t="s">
        <v>2046</v>
      </c>
      <c r="H847" s="17" t="s">
        <v>37</v>
      </c>
      <c r="I847" s="17" t="s">
        <v>19</v>
      </c>
      <c r="J847" s="33">
        <v>0.56000000000000005</v>
      </c>
      <c r="K847" s="17">
        <v>1</v>
      </c>
      <c r="L847" s="17" t="s">
        <v>27</v>
      </c>
      <c r="M847" s="18">
        <v>3</v>
      </c>
      <c r="N847" s="2" t="s">
        <v>5836</v>
      </c>
      <c r="O847" s="44">
        <v>8</v>
      </c>
      <c r="P847" s="44" t="s">
        <v>5128</v>
      </c>
      <c r="Q847" s="44">
        <f t="shared" si="54"/>
        <v>57.000000000000007</v>
      </c>
      <c r="R847" s="45" t="str">
        <f t="shared" si="55"/>
        <v>High</v>
      </c>
      <c r="S847" s="45" t="str">
        <f t="shared" si="56"/>
        <v>Low Performer</v>
      </c>
    </row>
    <row r="848" spans="1:19" ht="21.6" customHeight="1" x14ac:dyDescent="0.25">
      <c r="A848" s="17" t="s">
        <v>2047</v>
      </c>
      <c r="B848" s="17" t="s">
        <v>3664</v>
      </c>
      <c r="C848" s="17" t="s">
        <v>2048</v>
      </c>
      <c r="D848" s="17" t="s">
        <v>69</v>
      </c>
      <c r="E848" s="17" t="s">
        <v>23</v>
      </c>
      <c r="F848" s="18">
        <v>32</v>
      </c>
      <c r="G848" s="35">
        <v>45262</v>
      </c>
      <c r="H848" s="17" t="s">
        <v>111</v>
      </c>
      <c r="I848" s="17" t="s">
        <v>98</v>
      </c>
      <c r="J848" s="33">
        <v>0.88</v>
      </c>
      <c r="K848" s="17">
        <v>1</v>
      </c>
      <c r="L848" s="17" t="s">
        <v>27</v>
      </c>
      <c r="M848" s="18">
        <v>2</v>
      </c>
      <c r="N848" s="2" t="s">
        <v>5837</v>
      </c>
      <c r="O848" s="44">
        <v>6</v>
      </c>
      <c r="P848" s="44" t="s">
        <v>5127</v>
      </c>
      <c r="Q848" s="44">
        <f t="shared" si="54"/>
        <v>89</v>
      </c>
      <c r="R848" s="45" t="str">
        <f t="shared" si="55"/>
        <v>High</v>
      </c>
      <c r="S848" s="45" t="str">
        <f t="shared" si="56"/>
        <v>Low Performer</v>
      </c>
    </row>
    <row r="849" spans="1:19" ht="21.6" customHeight="1" x14ac:dyDescent="0.25">
      <c r="A849" s="17" t="s">
        <v>2049</v>
      </c>
      <c r="B849" s="17" t="s">
        <v>3665</v>
      </c>
      <c r="C849" s="17" t="s">
        <v>2050</v>
      </c>
      <c r="D849" s="17" t="s">
        <v>69</v>
      </c>
      <c r="E849" s="17" t="s">
        <v>23</v>
      </c>
      <c r="F849" s="18">
        <v>32</v>
      </c>
      <c r="G849" s="35" t="s">
        <v>2051</v>
      </c>
      <c r="H849" s="17" t="s">
        <v>57</v>
      </c>
      <c r="I849" s="17" t="s">
        <v>32</v>
      </c>
      <c r="J849" s="33">
        <v>0.01</v>
      </c>
      <c r="K849" s="17">
        <v>0.75</v>
      </c>
      <c r="L849" s="17" t="s">
        <v>33</v>
      </c>
      <c r="M849" s="18">
        <v>4</v>
      </c>
      <c r="N849" s="2" t="s">
        <v>5838</v>
      </c>
      <c r="O849" s="44">
        <v>8</v>
      </c>
      <c r="P849" s="44" t="s">
        <v>5127</v>
      </c>
      <c r="Q849" s="44">
        <f t="shared" si="54"/>
        <v>1.75</v>
      </c>
      <c r="R849" s="45" t="str">
        <f t="shared" si="55"/>
        <v>Low</v>
      </c>
      <c r="S849" s="45" t="str">
        <f t="shared" si="56"/>
        <v>Low Performer</v>
      </c>
    </row>
    <row r="850" spans="1:19" ht="21.6" customHeight="1" x14ac:dyDescent="0.25">
      <c r="A850" s="17" t="s">
        <v>2052</v>
      </c>
      <c r="B850" s="17" t="s">
        <v>3666</v>
      </c>
      <c r="C850" s="17" t="s">
        <v>2053</v>
      </c>
      <c r="D850" s="17" t="s">
        <v>69</v>
      </c>
      <c r="E850" s="17" t="s">
        <v>41</v>
      </c>
      <c r="F850" s="18">
        <v>38</v>
      </c>
      <c r="G850" s="35">
        <v>45326</v>
      </c>
      <c r="H850" s="17" t="s">
        <v>97</v>
      </c>
      <c r="I850" s="17" t="s">
        <v>98</v>
      </c>
      <c r="J850" s="33">
        <v>0.15</v>
      </c>
      <c r="K850" s="17">
        <v>2</v>
      </c>
      <c r="L850" s="17" t="s">
        <v>33</v>
      </c>
      <c r="M850" s="18">
        <v>1</v>
      </c>
      <c r="N850" s="2" t="s">
        <v>5839</v>
      </c>
      <c r="O850" s="44">
        <v>5</v>
      </c>
      <c r="P850" s="44" t="s">
        <v>5127</v>
      </c>
      <c r="Q850" s="44">
        <f t="shared" si="54"/>
        <v>17</v>
      </c>
      <c r="R850" s="45" t="str">
        <f t="shared" si="55"/>
        <v>High</v>
      </c>
      <c r="S850" s="45" t="str">
        <f t="shared" si="56"/>
        <v>Low Performer</v>
      </c>
    </row>
    <row r="851" spans="1:19" ht="21.6" customHeight="1" x14ac:dyDescent="0.25">
      <c r="A851" s="17" t="s">
        <v>2054</v>
      </c>
      <c r="B851" s="17" t="s">
        <v>3667</v>
      </c>
      <c r="C851" s="17" t="s">
        <v>2055</v>
      </c>
      <c r="D851" s="17" t="s">
        <v>69</v>
      </c>
      <c r="E851" s="17" t="s">
        <v>23</v>
      </c>
      <c r="F851" s="18">
        <v>32</v>
      </c>
      <c r="G851" s="35" t="s">
        <v>2056</v>
      </c>
      <c r="H851" s="17" t="s">
        <v>18</v>
      </c>
      <c r="I851" s="17" t="s">
        <v>19</v>
      </c>
      <c r="J851" s="33">
        <v>0.7</v>
      </c>
      <c r="K851" s="17">
        <v>2</v>
      </c>
      <c r="L851" s="17" t="s">
        <v>33</v>
      </c>
      <c r="M851" s="18">
        <f t="shared" ref="M851:M852" si="57">M850</f>
        <v>1</v>
      </c>
      <c r="N851" s="2" t="s">
        <v>5840</v>
      </c>
      <c r="O851" s="44">
        <v>2</v>
      </c>
      <c r="P851" s="44" t="s">
        <v>5127</v>
      </c>
      <c r="Q851" s="44">
        <f t="shared" si="54"/>
        <v>72</v>
      </c>
      <c r="R851" s="45" t="str">
        <f t="shared" si="55"/>
        <v>High</v>
      </c>
      <c r="S851" s="45" t="str">
        <f t="shared" si="56"/>
        <v>Low Performer</v>
      </c>
    </row>
    <row r="852" spans="1:19" ht="21.6" customHeight="1" x14ac:dyDescent="0.25">
      <c r="A852" s="17" t="s">
        <v>2057</v>
      </c>
      <c r="B852" s="17" t="s">
        <v>3668</v>
      </c>
      <c r="C852" s="17" t="s">
        <v>2058</v>
      </c>
      <c r="D852" s="17" t="s">
        <v>16</v>
      </c>
      <c r="E852" s="17" t="s">
        <v>23</v>
      </c>
      <c r="F852" s="18">
        <v>32</v>
      </c>
      <c r="G852" s="35">
        <v>45508</v>
      </c>
      <c r="H852" s="17" t="s">
        <v>18</v>
      </c>
      <c r="I852" s="17" t="s">
        <v>19</v>
      </c>
      <c r="J852" s="33">
        <v>0.51</v>
      </c>
      <c r="K852" s="17">
        <v>2</v>
      </c>
      <c r="L852" s="17" t="s">
        <v>27</v>
      </c>
      <c r="M852" s="18">
        <f t="shared" si="57"/>
        <v>1</v>
      </c>
      <c r="N852" s="2" t="s">
        <v>5841</v>
      </c>
      <c r="O852" s="44">
        <v>7</v>
      </c>
      <c r="P852" s="44" t="s">
        <v>5127</v>
      </c>
      <c r="Q852" s="44">
        <f t="shared" si="54"/>
        <v>53</v>
      </c>
      <c r="R852" s="45" t="str">
        <f t="shared" si="55"/>
        <v>High</v>
      </c>
      <c r="S852" s="45" t="str">
        <f t="shared" si="56"/>
        <v>Low Performer</v>
      </c>
    </row>
    <row r="853" spans="1:19" ht="21.6" customHeight="1" x14ac:dyDescent="0.25">
      <c r="A853" s="17" t="s">
        <v>2059</v>
      </c>
      <c r="B853" s="17" t="s">
        <v>3669</v>
      </c>
      <c r="C853" s="17" t="s">
        <v>2060</v>
      </c>
      <c r="D853" s="17" t="s">
        <v>69</v>
      </c>
      <c r="E853" s="17" t="s">
        <v>36</v>
      </c>
      <c r="F853" s="18">
        <v>32</v>
      </c>
      <c r="G853" s="35" t="s">
        <v>993</v>
      </c>
      <c r="H853" s="17" t="s">
        <v>37</v>
      </c>
      <c r="I853" s="17" t="s">
        <v>19</v>
      </c>
      <c r="J853" s="33">
        <v>0.45</v>
      </c>
      <c r="K853" s="17">
        <v>1.5</v>
      </c>
      <c r="L853" s="17" t="s">
        <v>33</v>
      </c>
      <c r="M853" s="18">
        <v>4</v>
      </c>
      <c r="N853" s="2" t="s">
        <v>993</v>
      </c>
      <c r="O853" s="44">
        <v>1</v>
      </c>
      <c r="P853" s="44" t="s">
        <v>5127</v>
      </c>
      <c r="Q853" s="44">
        <f t="shared" si="54"/>
        <v>46.5</v>
      </c>
      <c r="R853" s="45" t="str">
        <f t="shared" si="55"/>
        <v>High</v>
      </c>
      <c r="S853" s="45" t="str">
        <f t="shared" si="56"/>
        <v>Low Performer</v>
      </c>
    </row>
    <row r="854" spans="1:19" ht="21.6" customHeight="1" x14ac:dyDescent="0.25">
      <c r="A854" s="17" t="s">
        <v>2061</v>
      </c>
      <c r="B854" s="17" t="s">
        <v>3670</v>
      </c>
      <c r="C854" s="17" t="s">
        <v>2062</v>
      </c>
      <c r="D854" s="17" t="s">
        <v>69</v>
      </c>
      <c r="E854" s="17" t="s">
        <v>23</v>
      </c>
      <c r="F854" s="18">
        <v>32</v>
      </c>
      <c r="G854" s="35" t="s">
        <v>2063</v>
      </c>
      <c r="H854" s="17" t="s">
        <v>97</v>
      </c>
      <c r="I854" s="17" t="s">
        <v>98</v>
      </c>
      <c r="J854" s="33">
        <v>0.75</v>
      </c>
      <c r="K854" s="17">
        <v>1.5</v>
      </c>
      <c r="L854" s="17" t="s">
        <v>27</v>
      </c>
      <c r="M854" s="18">
        <v>5</v>
      </c>
      <c r="N854" s="2" t="s">
        <v>5842</v>
      </c>
      <c r="O854" s="44">
        <v>2</v>
      </c>
      <c r="P854" s="44" t="s">
        <v>5127</v>
      </c>
      <c r="Q854" s="44">
        <f t="shared" si="54"/>
        <v>76.5</v>
      </c>
      <c r="R854" s="45" t="str">
        <f t="shared" si="55"/>
        <v>High</v>
      </c>
      <c r="S854" s="45" t="str">
        <f t="shared" si="56"/>
        <v>High Performer</v>
      </c>
    </row>
    <row r="855" spans="1:19" ht="21.6" customHeight="1" x14ac:dyDescent="0.25">
      <c r="A855" s="17" t="s">
        <v>2064</v>
      </c>
      <c r="B855" s="17" t="s">
        <v>3671</v>
      </c>
      <c r="C855" s="17" t="s">
        <v>2065</v>
      </c>
      <c r="D855" s="17" t="s">
        <v>69</v>
      </c>
      <c r="E855" s="17" t="s">
        <v>36</v>
      </c>
      <c r="F855" s="18">
        <v>32</v>
      </c>
      <c r="G855" s="35">
        <v>44958</v>
      </c>
      <c r="H855" s="17" t="s">
        <v>31</v>
      </c>
      <c r="I855" s="17" t="s">
        <v>32</v>
      </c>
      <c r="J855" s="33">
        <v>0.06</v>
      </c>
      <c r="K855" s="17">
        <v>2</v>
      </c>
      <c r="L855" s="17" t="s">
        <v>33</v>
      </c>
      <c r="M855" s="18">
        <v>5</v>
      </c>
      <c r="N855" s="2" t="s">
        <v>5843</v>
      </c>
      <c r="O855" s="44">
        <v>4</v>
      </c>
      <c r="P855" s="44" t="s">
        <v>5127</v>
      </c>
      <c r="Q855" s="44">
        <f t="shared" si="54"/>
        <v>8</v>
      </c>
      <c r="R855" s="45" t="str">
        <f t="shared" si="55"/>
        <v>Medium</v>
      </c>
      <c r="S855" s="45" t="str">
        <f t="shared" si="56"/>
        <v>Low Performer</v>
      </c>
    </row>
    <row r="856" spans="1:19" ht="21.6" customHeight="1" x14ac:dyDescent="0.25">
      <c r="A856" s="17" t="s">
        <v>2066</v>
      </c>
      <c r="B856" s="17" t="s">
        <v>3672</v>
      </c>
      <c r="C856" s="17" t="s">
        <v>2067</v>
      </c>
      <c r="D856" s="17" t="s">
        <v>69</v>
      </c>
      <c r="E856" s="17" t="s">
        <v>56</v>
      </c>
      <c r="F856" s="18">
        <v>32</v>
      </c>
      <c r="G856" s="35">
        <v>45450</v>
      </c>
      <c r="H856" s="17" t="s">
        <v>156</v>
      </c>
      <c r="I856" s="17" t="s">
        <v>98</v>
      </c>
      <c r="J856" s="33">
        <v>0.73</v>
      </c>
      <c r="K856" s="17">
        <v>2</v>
      </c>
      <c r="L856" s="17" t="s">
        <v>33</v>
      </c>
      <c r="M856" s="18">
        <v>5</v>
      </c>
      <c r="N856" s="2" t="s">
        <v>5844</v>
      </c>
      <c r="O856" s="44">
        <v>4</v>
      </c>
      <c r="P856" s="44" t="s">
        <v>5127</v>
      </c>
      <c r="Q856" s="44">
        <f t="shared" si="54"/>
        <v>75</v>
      </c>
      <c r="R856" s="45" t="str">
        <f t="shared" si="55"/>
        <v>High</v>
      </c>
      <c r="S856" s="45" t="str">
        <f t="shared" si="56"/>
        <v>Low Performer</v>
      </c>
    </row>
    <row r="857" spans="1:19" ht="21.6" customHeight="1" x14ac:dyDescent="0.25">
      <c r="A857" s="17" t="s">
        <v>2068</v>
      </c>
      <c r="B857" s="17" t="s">
        <v>3673</v>
      </c>
      <c r="C857" s="17" t="s">
        <v>2069</v>
      </c>
      <c r="D857" s="17" t="s">
        <v>69</v>
      </c>
      <c r="E857" s="17" t="s">
        <v>23</v>
      </c>
      <c r="F857" s="18">
        <v>37</v>
      </c>
      <c r="G857" s="35" t="s">
        <v>2070</v>
      </c>
      <c r="H857" s="17" t="s">
        <v>111</v>
      </c>
      <c r="I857" s="17" t="s">
        <v>98</v>
      </c>
      <c r="J857" s="33">
        <v>0.28999999999999998</v>
      </c>
      <c r="K857" s="17">
        <v>0.75</v>
      </c>
      <c r="L857" s="17" t="s">
        <v>27</v>
      </c>
      <c r="M857" s="18">
        <f>M856</f>
        <v>5</v>
      </c>
      <c r="N857" s="2" t="s">
        <v>5845</v>
      </c>
      <c r="O857" s="44">
        <v>5</v>
      </c>
      <c r="P857" s="44" t="s">
        <v>5127</v>
      </c>
      <c r="Q857" s="44">
        <f t="shared" si="54"/>
        <v>29.749999999999996</v>
      </c>
      <c r="R857" s="45" t="str">
        <f t="shared" si="55"/>
        <v>High</v>
      </c>
      <c r="S857" s="45" t="str">
        <f t="shared" si="56"/>
        <v>High Performer</v>
      </c>
    </row>
    <row r="858" spans="1:19" ht="21.6" customHeight="1" x14ac:dyDescent="0.25">
      <c r="A858" s="17" t="s">
        <v>2071</v>
      </c>
      <c r="B858" s="17" t="s">
        <v>3674</v>
      </c>
      <c r="C858" s="17" t="s">
        <v>2072</v>
      </c>
      <c r="D858" s="17" t="s">
        <v>69</v>
      </c>
      <c r="E858" s="17" t="s">
        <v>41</v>
      </c>
      <c r="F858" s="18">
        <v>34</v>
      </c>
      <c r="G858" s="35" t="s">
        <v>449</v>
      </c>
      <c r="H858" s="17" t="s">
        <v>66</v>
      </c>
      <c r="I858" s="17" t="s">
        <v>26</v>
      </c>
      <c r="J858" s="33">
        <v>0.03</v>
      </c>
      <c r="K858" s="17">
        <v>2</v>
      </c>
      <c r="L858" s="17" t="s">
        <v>27</v>
      </c>
      <c r="M858" s="18">
        <v>3</v>
      </c>
      <c r="N858" s="2" t="s">
        <v>449</v>
      </c>
      <c r="O858" s="44">
        <v>1</v>
      </c>
      <c r="P858" s="44" t="s">
        <v>5127</v>
      </c>
      <c r="Q858" s="44">
        <f t="shared" si="54"/>
        <v>5</v>
      </c>
      <c r="R858" s="45" t="str">
        <f t="shared" si="55"/>
        <v>Low</v>
      </c>
      <c r="S858" s="45" t="str">
        <f t="shared" si="56"/>
        <v>Low Performer</v>
      </c>
    </row>
    <row r="859" spans="1:19" ht="21.6" customHeight="1" x14ac:dyDescent="0.25">
      <c r="A859" s="17" t="s">
        <v>2073</v>
      </c>
      <c r="B859" s="17" t="s">
        <v>3675</v>
      </c>
      <c r="C859" s="17" t="s">
        <v>2074</v>
      </c>
      <c r="D859" s="17" t="s">
        <v>69</v>
      </c>
      <c r="E859" s="17" t="s">
        <v>56</v>
      </c>
      <c r="F859" s="18">
        <v>29</v>
      </c>
      <c r="G859" s="35">
        <v>45028</v>
      </c>
      <c r="H859" s="17" t="s">
        <v>37</v>
      </c>
      <c r="I859" s="17" t="s">
        <v>19</v>
      </c>
      <c r="J859" s="33">
        <v>0.63</v>
      </c>
      <c r="K859" s="17">
        <v>2</v>
      </c>
      <c r="L859" s="17" t="s">
        <v>33</v>
      </c>
      <c r="M859" s="18">
        <v>3</v>
      </c>
      <c r="N859" s="2" t="s">
        <v>5846</v>
      </c>
      <c r="O859" s="44">
        <v>2</v>
      </c>
      <c r="P859" s="44" t="s">
        <v>5128</v>
      </c>
      <c r="Q859" s="44">
        <f t="shared" si="54"/>
        <v>65</v>
      </c>
      <c r="R859" s="45" t="str">
        <f t="shared" si="55"/>
        <v>High</v>
      </c>
      <c r="S859" s="45" t="str">
        <f t="shared" si="56"/>
        <v>Low Performer</v>
      </c>
    </row>
    <row r="860" spans="1:19" ht="21.6" customHeight="1" x14ac:dyDescent="0.25">
      <c r="A860" s="17" t="s">
        <v>2075</v>
      </c>
      <c r="B860" s="17" t="s">
        <v>3676</v>
      </c>
      <c r="C860" s="17" t="s">
        <v>2076</v>
      </c>
      <c r="D860" s="17" t="s">
        <v>16</v>
      </c>
      <c r="E860" s="17" t="s">
        <v>23</v>
      </c>
      <c r="F860" s="18">
        <v>32</v>
      </c>
      <c r="G860" s="35" t="s">
        <v>1023</v>
      </c>
      <c r="H860" s="17" t="s">
        <v>198</v>
      </c>
      <c r="I860" s="17" t="s">
        <v>19</v>
      </c>
      <c r="J860" s="33">
        <v>0.57999999999999996</v>
      </c>
      <c r="K860" s="17">
        <v>0.75</v>
      </c>
      <c r="L860" s="17" t="s">
        <v>33</v>
      </c>
      <c r="M860" s="18">
        <f>M859</f>
        <v>3</v>
      </c>
      <c r="N860" s="2" t="s">
        <v>5847</v>
      </c>
      <c r="O860" s="44">
        <v>3</v>
      </c>
      <c r="P860" s="44" t="s">
        <v>5127</v>
      </c>
      <c r="Q860" s="44">
        <f t="shared" si="54"/>
        <v>58.749999999999993</v>
      </c>
      <c r="R860" s="45" t="str">
        <f t="shared" si="55"/>
        <v>High</v>
      </c>
      <c r="S860" s="45" t="str">
        <f t="shared" si="56"/>
        <v>Low Performer</v>
      </c>
    </row>
    <row r="861" spans="1:19" ht="21.6" customHeight="1" x14ac:dyDescent="0.25">
      <c r="A861" s="17" t="s">
        <v>2077</v>
      </c>
      <c r="B861" s="17" t="s">
        <v>3677</v>
      </c>
      <c r="C861" s="17" t="s">
        <v>2078</v>
      </c>
      <c r="D861" s="17" t="s">
        <v>16</v>
      </c>
      <c r="E861" s="17" t="s">
        <v>41</v>
      </c>
      <c r="F861" s="18">
        <v>32</v>
      </c>
      <c r="G861" s="35">
        <v>45546</v>
      </c>
      <c r="H861" s="17" t="s">
        <v>53</v>
      </c>
      <c r="I861" s="17" t="s">
        <v>26</v>
      </c>
      <c r="J861" s="33">
        <v>0.8</v>
      </c>
      <c r="K861" s="17">
        <v>0.75</v>
      </c>
      <c r="L861" s="17" t="s">
        <v>33</v>
      </c>
      <c r="M861" s="18">
        <v>1</v>
      </c>
      <c r="N861" s="2" t="s">
        <v>5848</v>
      </c>
      <c r="O861" s="44">
        <v>4</v>
      </c>
      <c r="P861" s="44" t="s">
        <v>5127</v>
      </c>
      <c r="Q861" s="44">
        <f t="shared" si="54"/>
        <v>80.75</v>
      </c>
      <c r="R861" s="45" t="str">
        <f t="shared" si="55"/>
        <v>High</v>
      </c>
      <c r="S861" s="45" t="str">
        <f t="shared" si="56"/>
        <v>Low Performer</v>
      </c>
    </row>
    <row r="862" spans="1:19" ht="21.6" customHeight="1" x14ac:dyDescent="0.25">
      <c r="A862" s="17" t="s">
        <v>2079</v>
      </c>
      <c r="B862" s="17" t="s">
        <v>3678</v>
      </c>
      <c r="C862" s="17" t="s">
        <v>2080</v>
      </c>
      <c r="D862" s="17" t="s">
        <v>16</v>
      </c>
      <c r="E862" s="17" t="s">
        <v>23</v>
      </c>
      <c r="F862" s="18">
        <v>32</v>
      </c>
      <c r="G862" s="35">
        <v>45445</v>
      </c>
      <c r="H862" s="17" t="s">
        <v>111</v>
      </c>
      <c r="I862" s="17" t="s">
        <v>98</v>
      </c>
      <c r="J862" s="33">
        <v>0.23</v>
      </c>
      <c r="K862" s="17">
        <v>1.5</v>
      </c>
      <c r="L862" s="17" t="s">
        <v>27</v>
      </c>
      <c r="M862" s="18">
        <f>M861</f>
        <v>1</v>
      </c>
      <c r="N862" s="2" t="s">
        <v>5849</v>
      </c>
      <c r="O862" s="44">
        <v>8</v>
      </c>
      <c r="P862" s="44" t="s">
        <v>5127</v>
      </c>
      <c r="Q862" s="44">
        <f t="shared" si="54"/>
        <v>24.5</v>
      </c>
      <c r="R862" s="45" t="str">
        <f t="shared" si="55"/>
        <v>High</v>
      </c>
      <c r="S862" s="45" t="str">
        <f t="shared" si="56"/>
        <v>Low Performer</v>
      </c>
    </row>
    <row r="863" spans="1:19" ht="21.6" customHeight="1" x14ac:dyDescent="0.25">
      <c r="A863" s="17" t="s">
        <v>2081</v>
      </c>
      <c r="B863" s="17" t="s">
        <v>3679</v>
      </c>
      <c r="C863" s="17" t="s">
        <v>2082</v>
      </c>
      <c r="D863" s="17" t="s">
        <v>69</v>
      </c>
      <c r="E863" s="17" t="s">
        <v>64</v>
      </c>
      <c r="F863" s="18">
        <v>32</v>
      </c>
      <c r="G863" s="35" t="s">
        <v>1678</v>
      </c>
      <c r="H863" s="17" t="s">
        <v>104</v>
      </c>
      <c r="I863" s="17" t="s">
        <v>47</v>
      </c>
      <c r="J863" s="33">
        <v>0.9</v>
      </c>
      <c r="K863" s="17">
        <v>0.75</v>
      </c>
      <c r="L863" s="17" t="s">
        <v>33</v>
      </c>
      <c r="M863" s="18">
        <v>2</v>
      </c>
      <c r="N863" s="2" t="s">
        <v>5850</v>
      </c>
      <c r="O863" s="44">
        <v>8</v>
      </c>
      <c r="P863" s="44" t="s">
        <v>5127</v>
      </c>
      <c r="Q863" s="44">
        <f t="shared" si="54"/>
        <v>90.75</v>
      </c>
      <c r="R863" s="45" t="str">
        <f t="shared" si="55"/>
        <v>High</v>
      </c>
      <c r="S863" s="45" t="str">
        <f t="shared" si="56"/>
        <v>Low Performer</v>
      </c>
    </row>
    <row r="864" spans="1:19" ht="21.6" customHeight="1" x14ac:dyDescent="0.25">
      <c r="A864" s="17" t="s">
        <v>2083</v>
      </c>
      <c r="B864" s="17" t="s">
        <v>3680</v>
      </c>
      <c r="C864" s="17" t="s">
        <v>2084</v>
      </c>
      <c r="D864" s="17" t="s">
        <v>16</v>
      </c>
      <c r="E864" s="17" t="s">
        <v>36</v>
      </c>
      <c r="F864" s="18">
        <v>21</v>
      </c>
      <c r="G864" s="35">
        <v>44961</v>
      </c>
      <c r="H864" s="17" t="s">
        <v>111</v>
      </c>
      <c r="I864" s="17" t="s">
        <v>98</v>
      </c>
      <c r="J864" s="33">
        <v>0.62</v>
      </c>
      <c r="K864" s="17">
        <v>2</v>
      </c>
      <c r="L864" s="17" t="s">
        <v>27</v>
      </c>
      <c r="M864" s="18">
        <v>5</v>
      </c>
      <c r="N864" s="2" t="s">
        <v>5851</v>
      </c>
      <c r="O864" s="44">
        <v>4</v>
      </c>
      <c r="P864" s="44" t="s">
        <v>5125</v>
      </c>
      <c r="Q864" s="44">
        <f t="shared" si="54"/>
        <v>64</v>
      </c>
      <c r="R864" s="45" t="str">
        <f t="shared" si="55"/>
        <v>High</v>
      </c>
      <c r="S864" s="45" t="str">
        <f t="shared" si="56"/>
        <v>High Performer</v>
      </c>
    </row>
    <row r="865" spans="1:19" ht="21.6" customHeight="1" x14ac:dyDescent="0.25">
      <c r="A865" s="17" t="s">
        <v>2085</v>
      </c>
      <c r="B865" s="17" t="s">
        <v>3681</v>
      </c>
      <c r="C865" s="17" t="s">
        <v>2086</v>
      </c>
      <c r="D865" s="17" t="s">
        <v>16</v>
      </c>
      <c r="E865" s="17" t="s">
        <v>23</v>
      </c>
      <c r="F865" s="18">
        <v>32</v>
      </c>
      <c r="G865" s="35">
        <v>45261</v>
      </c>
      <c r="H865" s="17" t="s">
        <v>46</v>
      </c>
      <c r="I865" s="17" t="s">
        <v>47</v>
      </c>
      <c r="J865" s="33">
        <v>0.14000000000000001</v>
      </c>
      <c r="K865" s="17">
        <v>1.5</v>
      </c>
      <c r="L865" s="17" t="s">
        <v>33</v>
      </c>
      <c r="M865" s="18">
        <v>2</v>
      </c>
      <c r="N865" s="2" t="s">
        <v>5852</v>
      </c>
      <c r="O865" s="44">
        <v>6</v>
      </c>
      <c r="P865" s="44" t="s">
        <v>5127</v>
      </c>
      <c r="Q865" s="44">
        <f t="shared" si="54"/>
        <v>15.500000000000002</v>
      </c>
      <c r="R865" s="45" t="str">
        <f t="shared" si="55"/>
        <v>High</v>
      </c>
      <c r="S865" s="45" t="str">
        <f t="shared" si="56"/>
        <v>Low Performer</v>
      </c>
    </row>
    <row r="866" spans="1:19" ht="21.6" customHeight="1" x14ac:dyDescent="0.25">
      <c r="A866" s="17" t="s">
        <v>2087</v>
      </c>
      <c r="B866" s="17" t="s">
        <v>3682</v>
      </c>
      <c r="C866" s="17" t="s">
        <v>2088</v>
      </c>
      <c r="D866" s="17" t="s">
        <v>69</v>
      </c>
      <c r="E866" s="17" t="s">
        <v>23</v>
      </c>
      <c r="F866" s="18">
        <v>32</v>
      </c>
      <c r="G866" s="35">
        <v>45812</v>
      </c>
      <c r="H866" s="17" t="s">
        <v>79</v>
      </c>
      <c r="I866" s="17" t="s">
        <v>47</v>
      </c>
      <c r="J866" s="33">
        <v>0.37</v>
      </c>
      <c r="K866" s="17">
        <v>1</v>
      </c>
      <c r="L866" s="17" t="s">
        <v>27</v>
      </c>
      <c r="M866" s="18">
        <v>3</v>
      </c>
      <c r="N866" s="2" t="s">
        <v>5853</v>
      </c>
      <c r="O866" s="44">
        <v>7</v>
      </c>
      <c r="P866" s="44" t="s">
        <v>5127</v>
      </c>
      <c r="Q866" s="44">
        <f t="shared" si="54"/>
        <v>38</v>
      </c>
      <c r="R866" s="45" t="str">
        <f t="shared" si="55"/>
        <v>High</v>
      </c>
      <c r="S866" s="45" t="str">
        <f t="shared" si="56"/>
        <v>Low Performer</v>
      </c>
    </row>
    <row r="867" spans="1:19" ht="21.6" customHeight="1" x14ac:dyDescent="0.25">
      <c r="A867" s="17" t="s">
        <v>2089</v>
      </c>
      <c r="B867" s="17" t="s">
        <v>3683</v>
      </c>
      <c r="C867" s="17" t="s">
        <v>2090</v>
      </c>
      <c r="D867" s="17" t="s">
        <v>69</v>
      </c>
      <c r="E867" s="17" t="s">
        <v>36</v>
      </c>
      <c r="F867" s="18">
        <v>32</v>
      </c>
      <c r="G867" s="35" t="s">
        <v>344</v>
      </c>
      <c r="H867" s="17" t="s">
        <v>46</v>
      </c>
      <c r="I867" s="17" t="s">
        <v>47</v>
      </c>
      <c r="J867" s="33">
        <v>0.06</v>
      </c>
      <c r="K867" s="17">
        <v>2</v>
      </c>
      <c r="L867" s="17" t="s">
        <v>33</v>
      </c>
      <c r="M867" s="18">
        <v>3</v>
      </c>
      <c r="N867" s="2" t="s">
        <v>5854</v>
      </c>
      <c r="O867" s="44">
        <v>8</v>
      </c>
      <c r="P867" s="44" t="s">
        <v>5127</v>
      </c>
      <c r="Q867" s="44">
        <f t="shared" si="54"/>
        <v>8</v>
      </c>
      <c r="R867" s="45" t="str">
        <f t="shared" si="55"/>
        <v>Medium</v>
      </c>
      <c r="S867" s="45" t="str">
        <f t="shared" si="56"/>
        <v>Low Performer</v>
      </c>
    </row>
    <row r="868" spans="1:19" ht="21.6" customHeight="1" x14ac:dyDescent="0.25">
      <c r="A868" s="17" t="s">
        <v>2091</v>
      </c>
      <c r="B868" s="17" t="s">
        <v>3684</v>
      </c>
      <c r="C868" s="17" t="s">
        <v>2092</v>
      </c>
      <c r="D868" s="17" t="s">
        <v>69</v>
      </c>
      <c r="E868" s="17" t="s">
        <v>56</v>
      </c>
      <c r="F868" s="18">
        <v>32</v>
      </c>
      <c r="G868" s="35" t="s">
        <v>2093</v>
      </c>
      <c r="H868" s="17" t="s">
        <v>66</v>
      </c>
      <c r="I868" s="17" t="s">
        <v>26</v>
      </c>
      <c r="J868" s="33">
        <v>0.16</v>
      </c>
      <c r="K868" s="17">
        <v>0.75</v>
      </c>
      <c r="L868" s="17" t="s">
        <v>27</v>
      </c>
      <c r="M868" s="18">
        <v>5</v>
      </c>
      <c r="N868" s="2" t="s">
        <v>5855</v>
      </c>
      <c r="O868" s="44">
        <v>2</v>
      </c>
      <c r="P868" s="44" t="s">
        <v>5127</v>
      </c>
      <c r="Q868" s="44">
        <f t="shared" si="54"/>
        <v>16.75</v>
      </c>
      <c r="R868" s="45" t="str">
        <f t="shared" si="55"/>
        <v>High</v>
      </c>
      <c r="S868" s="45" t="str">
        <f t="shared" si="56"/>
        <v>High Performer</v>
      </c>
    </row>
    <row r="869" spans="1:19" ht="21.6" customHeight="1" x14ac:dyDescent="0.25">
      <c r="A869" s="17" t="s">
        <v>2094</v>
      </c>
      <c r="B869" s="17" t="s">
        <v>3685</v>
      </c>
      <c r="C869" s="17" t="s">
        <v>2095</v>
      </c>
      <c r="D869" s="17" t="s">
        <v>69</v>
      </c>
      <c r="E869" s="17" t="s">
        <v>64</v>
      </c>
      <c r="F869" s="18">
        <v>27</v>
      </c>
      <c r="G869" s="35">
        <v>45266</v>
      </c>
      <c r="H869" s="17" t="s">
        <v>66</v>
      </c>
      <c r="I869" s="17" t="s">
        <v>26</v>
      </c>
      <c r="J869" s="33">
        <v>0.68</v>
      </c>
      <c r="K869" s="17">
        <v>0.75</v>
      </c>
      <c r="L869" s="17" t="s">
        <v>27</v>
      </c>
      <c r="M869" s="18">
        <v>2</v>
      </c>
      <c r="N869" s="37">
        <v>45266</v>
      </c>
      <c r="O869" s="44">
        <v>1</v>
      </c>
      <c r="P869" s="44" t="s">
        <v>5128</v>
      </c>
      <c r="Q869" s="44">
        <f t="shared" si="54"/>
        <v>68.75</v>
      </c>
      <c r="R869" s="45" t="str">
        <f t="shared" si="55"/>
        <v>High</v>
      </c>
      <c r="S869" s="45" t="str">
        <f t="shared" si="56"/>
        <v>Low Performer</v>
      </c>
    </row>
    <row r="870" spans="1:19" ht="21.6" customHeight="1" x14ac:dyDescent="0.25">
      <c r="A870" s="17" t="s">
        <v>2096</v>
      </c>
      <c r="B870" s="17" t="s">
        <v>3686</v>
      </c>
      <c r="C870" s="17" t="s">
        <v>2097</v>
      </c>
      <c r="D870" s="17" t="s">
        <v>69</v>
      </c>
      <c r="E870" s="17" t="s">
        <v>41</v>
      </c>
      <c r="F870" s="18">
        <v>19</v>
      </c>
      <c r="G870" s="35" t="s">
        <v>2098</v>
      </c>
      <c r="H870" s="17" t="s">
        <v>104</v>
      </c>
      <c r="I870" s="17" t="s">
        <v>47</v>
      </c>
      <c r="J870" s="33">
        <v>0.02</v>
      </c>
      <c r="K870" s="17">
        <v>1.5</v>
      </c>
      <c r="L870" s="17" t="s">
        <v>27</v>
      </c>
      <c r="M870" s="18">
        <v>5</v>
      </c>
      <c r="N870" s="2" t="s">
        <v>5856</v>
      </c>
      <c r="O870" s="44">
        <v>4</v>
      </c>
      <c r="P870" s="44" t="s">
        <v>5125</v>
      </c>
      <c r="Q870" s="44">
        <f t="shared" si="54"/>
        <v>3.5</v>
      </c>
      <c r="R870" s="45" t="str">
        <f t="shared" si="55"/>
        <v>Low</v>
      </c>
      <c r="S870" s="45" t="str">
        <f t="shared" si="56"/>
        <v>High Performer</v>
      </c>
    </row>
    <row r="871" spans="1:19" ht="21.6" customHeight="1" x14ac:dyDescent="0.25">
      <c r="A871" s="17" t="s">
        <v>2099</v>
      </c>
      <c r="B871" s="17" t="s">
        <v>3687</v>
      </c>
      <c r="C871" s="17" t="s">
        <v>2100</v>
      </c>
      <c r="D871" s="17" t="s">
        <v>69</v>
      </c>
      <c r="E871" s="17" t="s">
        <v>36</v>
      </c>
      <c r="F871" s="18">
        <v>45</v>
      </c>
      <c r="G871" s="35">
        <v>45484</v>
      </c>
      <c r="H871" s="17" t="s">
        <v>97</v>
      </c>
      <c r="I871" s="17" t="s">
        <v>98</v>
      </c>
      <c r="J871" s="33">
        <v>0.15</v>
      </c>
      <c r="K871" s="17">
        <v>1.5</v>
      </c>
      <c r="L871" s="17" t="s">
        <v>27</v>
      </c>
      <c r="M871" s="18">
        <v>5</v>
      </c>
      <c r="N871" s="2" t="s">
        <v>5857</v>
      </c>
      <c r="O871" s="44">
        <v>4</v>
      </c>
      <c r="P871" s="44" t="s">
        <v>5126</v>
      </c>
      <c r="Q871" s="44">
        <f t="shared" si="54"/>
        <v>16.5</v>
      </c>
      <c r="R871" s="45" t="str">
        <f t="shared" si="55"/>
        <v>High</v>
      </c>
      <c r="S871" s="45" t="str">
        <f t="shared" si="56"/>
        <v>High Performer</v>
      </c>
    </row>
    <row r="872" spans="1:19" ht="21.6" customHeight="1" x14ac:dyDescent="0.25">
      <c r="A872" s="17" t="s">
        <v>2101</v>
      </c>
      <c r="B872" s="17" t="s">
        <v>3688</v>
      </c>
      <c r="C872" s="17" t="s">
        <v>2102</v>
      </c>
      <c r="D872" s="17" t="s">
        <v>69</v>
      </c>
      <c r="E872" s="17" t="s">
        <v>64</v>
      </c>
      <c r="F872" s="18">
        <v>32</v>
      </c>
      <c r="G872" s="35" t="s">
        <v>2103</v>
      </c>
      <c r="H872" s="17" t="s">
        <v>104</v>
      </c>
      <c r="I872" s="17" t="s">
        <v>47</v>
      </c>
      <c r="J872" s="33">
        <v>0.77</v>
      </c>
      <c r="K872" s="17">
        <v>1</v>
      </c>
      <c r="L872" s="17" t="s">
        <v>27</v>
      </c>
      <c r="M872" s="18">
        <v>2</v>
      </c>
      <c r="N872" s="2" t="s">
        <v>2103</v>
      </c>
      <c r="O872" s="44">
        <v>1</v>
      </c>
      <c r="P872" s="44" t="s">
        <v>5127</v>
      </c>
      <c r="Q872" s="44">
        <f t="shared" si="54"/>
        <v>78</v>
      </c>
      <c r="R872" s="45" t="str">
        <f t="shared" si="55"/>
        <v>High</v>
      </c>
      <c r="S872" s="45" t="str">
        <f t="shared" si="56"/>
        <v>Low Performer</v>
      </c>
    </row>
    <row r="873" spans="1:19" ht="21.6" customHeight="1" x14ac:dyDescent="0.25">
      <c r="A873" s="17" t="s">
        <v>2104</v>
      </c>
      <c r="B873" s="17" t="s">
        <v>3689</v>
      </c>
      <c r="C873" s="17" t="s">
        <v>2105</v>
      </c>
      <c r="D873" s="17" t="s">
        <v>16</v>
      </c>
      <c r="E873" s="17" t="s">
        <v>56</v>
      </c>
      <c r="F873" s="18">
        <v>32</v>
      </c>
      <c r="G873" s="35" t="s">
        <v>2046</v>
      </c>
      <c r="H873" s="17" t="s">
        <v>79</v>
      </c>
      <c r="I873" s="17" t="s">
        <v>47</v>
      </c>
      <c r="J873" s="33">
        <v>0.25</v>
      </c>
      <c r="K873" s="17">
        <v>2</v>
      </c>
      <c r="L873" s="17" t="s">
        <v>33</v>
      </c>
      <c r="M873" s="18">
        <v>1</v>
      </c>
      <c r="N873" s="2" t="s">
        <v>2046</v>
      </c>
      <c r="O873" s="44">
        <v>1</v>
      </c>
      <c r="P873" s="44" t="s">
        <v>5127</v>
      </c>
      <c r="Q873" s="44">
        <f t="shared" si="54"/>
        <v>27</v>
      </c>
      <c r="R873" s="45" t="str">
        <f t="shared" si="55"/>
        <v>High</v>
      </c>
      <c r="S873" s="45" t="str">
        <f t="shared" si="56"/>
        <v>Low Performer</v>
      </c>
    </row>
    <row r="874" spans="1:19" ht="21.6" customHeight="1" x14ac:dyDescent="0.25">
      <c r="A874" s="17" t="s">
        <v>2106</v>
      </c>
      <c r="B874" s="17" t="s">
        <v>3690</v>
      </c>
      <c r="C874" s="17" t="s">
        <v>87</v>
      </c>
      <c r="D874" s="17" t="s">
        <v>16</v>
      </c>
      <c r="E874" s="17" t="s">
        <v>56</v>
      </c>
      <c r="F874" s="18">
        <v>32</v>
      </c>
      <c r="G874" s="35">
        <v>45574</v>
      </c>
      <c r="H874" s="17" t="s">
        <v>53</v>
      </c>
      <c r="I874" s="17" t="s">
        <v>26</v>
      </c>
      <c r="J874" s="33">
        <v>0.68</v>
      </c>
      <c r="K874" s="17">
        <v>2</v>
      </c>
      <c r="L874" s="17" t="s">
        <v>33</v>
      </c>
      <c r="M874" s="18">
        <v>5</v>
      </c>
      <c r="N874" s="2" t="s">
        <v>5858</v>
      </c>
      <c r="O874" s="44">
        <v>8</v>
      </c>
      <c r="P874" s="44" t="s">
        <v>5127</v>
      </c>
      <c r="Q874" s="44">
        <f t="shared" si="54"/>
        <v>70</v>
      </c>
      <c r="R874" s="45" t="str">
        <f t="shared" si="55"/>
        <v>High</v>
      </c>
      <c r="S874" s="45" t="str">
        <f t="shared" si="56"/>
        <v>Low Performer</v>
      </c>
    </row>
    <row r="875" spans="1:19" ht="21.6" customHeight="1" x14ac:dyDescent="0.25">
      <c r="A875" s="17" t="s">
        <v>2107</v>
      </c>
      <c r="B875" s="17" t="s">
        <v>3691</v>
      </c>
      <c r="C875" s="17" t="s">
        <v>2108</v>
      </c>
      <c r="D875" s="17" t="s">
        <v>69</v>
      </c>
      <c r="E875" s="17" t="s">
        <v>23</v>
      </c>
      <c r="F875" s="18">
        <v>32</v>
      </c>
      <c r="G875" s="35">
        <v>45454</v>
      </c>
      <c r="H875" s="17" t="s">
        <v>97</v>
      </c>
      <c r="I875" s="17" t="s">
        <v>98</v>
      </c>
      <c r="J875" s="33">
        <v>0.56999999999999995</v>
      </c>
      <c r="K875" s="17">
        <v>2</v>
      </c>
      <c r="L875" s="17" t="s">
        <v>27</v>
      </c>
      <c r="M875" s="18">
        <v>3</v>
      </c>
      <c r="N875" s="37">
        <v>45454</v>
      </c>
      <c r="O875" s="44">
        <v>1</v>
      </c>
      <c r="P875" s="44" t="s">
        <v>5127</v>
      </c>
      <c r="Q875" s="44">
        <f t="shared" si="54"/>
        <v>58.999999999999993</v>
      </c>
      <c r="R875" s="45" t="str">
        <f t="shared" si="55"/>
        <v>High</v>
      </c>
      <c r="S875" s="45" t="str">
        <f t="shared" si="56"/>
        <v>Low Performer</v>
      </c>
    </row>
    <row r="876" spans="1:19" ht="21.6" customHeight="1" x14ac:dyDescent="0.25">
      <c r="A876" s="17" t="s">
        <v>2109</v>
      </c>
      <c r="B876" s="17" t="s">
        <v>3692</v>
      </c>
      <c r="C876" s="17" t="s">
        <v>2110</v>
      </c>
      <c r="D876" s="17" t="s">
        <v>16</v>
      </c>
      <c r="E876" s="17" t="s">
        <v>23</v>
      </c>
      <c r="F876" s="18">
        <v>32</v>
      </c>
      <c r="G876" s="35">
        <v>44626</v>
      </c>
      <c r="H876" s="17" t="s">
        <v>66</v>
      </c>
      <c r="I876" s="17" t="s">
        <v>26</v>
      </c>
      <c r="J876" s="33">
        <v>0.1</v>
      </c>
      <c r="K876" s="17">
        <v>2</v>
      </c>
      <c r="L876" s="17" t="s">
        <v>27</v>
      </c>
      <c r="M876" s="18">
        <v>2</v>
      </c>
      <c r="N876" s="2" t="s">
        <v>5859</v>
      </c>
      <c r="O876" s="44">
        <v>4</v>
      </c>
      <c r="P876" s="44" t="s">
        <v>5127</v>
      </c>
      <c r="Q876" s="44">
        <f t="shared" si="54"/>
        <v>12</v>
      </c>
      <c r="R876" s="45" t="str">
        <f t="shared" si="55"/>
        <v>Medium</v>
      </c>
      <c r="S876" s="45" t="str">
        <f t="shared" si="56"/>
        <v>Low Performer</v>
      </c>
    </row>
    <row r="877" spans="1:19" ht="21.6" customHeight="1" x14ac:dyDescent="0.25">
      <c r="A877" s="17" t="s">
        <v>2111</v>
      </c>
      <c r="B877" s="17" t="s">
        <v>3693</v>
      </c>
      <c r="C877" s="17" t="s">
        <v>2112</v>
      </c>
      <c r="D877" s="17" t="s">
        <v>16</v>
      </c>
      <c r="E877" s="17" t="s">
        <v>23</v>
      </c>
      <c r="F877" s="18">
        <v>32</v>
      </c>
      <c r="G877" s="35" t="s">
        <v>2113</v>
      </c>
      <c r="H877" s="17" t="s">
        <v>31</v>
      </c>
      <c r="I877" s="17" t="s">
        <v>32</v>
      </c>
      <c r="J877" s="33">
        <v>0.76</v>
      </c>
      <c r="K877" s="17">
        <v>2</v>
      </c>
      <c r="L877" s="17" t="s">
        <v>27</v>
      </c>
      <c r="M877" s="18">
        <v>4</v>
      </c>
      <c r="N877" s="2" t="s">
        <v>2113</v>
      </c>
      <c r="O877" s="44">
        <v>1</v>
      </c>
      <c r="P877" s="44" t="s">
        <v>5127</v>
      </c>
      <c r="Q877" s="44">
        <f t="shared" si="54"/>
        <v>78</v>
      </c>
      <c r="R877" s="45" t="str">
        <f t="shared" si="55"/>
        <v>High</v>
      </c>
      <c r="S877" s="45" t="str">
        <f t="shared" si="56"/>
        <v>High Performer</v>
      </c>
    </row>
    <row r="878" spans="1:19" ht="21.6" customHeight="1" x14ac:dyDescent="0.25">
      <c r="A878" s="17" t="s">
        <v>2114</v>
      </c>
      <c r="B878" s="17" t="s">
        <v>3694</v>
      </c>
      <c r="C878" s="17" t="s">
        <v>2115</v>
      </c>
      <c r="D878" s="17" t="s">
        <v>16</v>
      </c>
      <c r="E878" s="17" t="s">
        <v>56</v>
      </c>
      <c r="F878" s="18">
        <v>40</v>
      </c>
      <c r="G878" s="35" t="s">
        <v>2116</v>
      </c>
      <c r="H878" s="17" t="s">
        <v>111</v>
      </c>
      <c r="I878" s="17" t="s">
        <v>98</v>
      </c>
      <c r="J878" s="33">
        <v>0.71</v>
      </c>
      <c r="K878" s="17">
        <v>1</v>
      </c>
      <c r="L878" s="17" t="s">
        <v>27</v>
      </c>
      <c r="M878" s="18">
        <v>5</v>
      </c>
      <c r="N878" s="2" t="s">
        <v>5860</v>
      </c>
      <c r="O878" s="44">
        <v>8</v>
      </c>
      <c r="P878" s="44" t="s">
        <v>5127</v>
      </c>
      <c r="Q878" s="44">
        <f t="shared" si="54"/>
        <v>72</v>
      </c>
      <c r="R878" s="45" t="str">
        <f t="shared" si="55"/>
        <v>High</v>
      </c>
      <c r="S878" s="45" t="str">
        <f t="shared" si="56"/>
        <v>High Performer</v>
      </c>
    </row>
    <row r="879" spans="1:19" ht="21.6" customHeight="1" x14ac:dyDescent="0.25">
      <c r="A879" s="17" t="s">
        <v>2117</v>
      </c>
      <c r="B879" s="17" t="s">
        <v>3695</v>
      </c>
      <c r="C879" s="17" t="s">
        <v>2118</v>
      </c>
      <c r="D879" s="17" t="s">
        <v>16</v>
      </c>
      <c r="E879" s="17" t="s">
        <v>41</v>
      </c>
      <c r="F879" s="18">
        <v>32</v>
      </c>
      <c r="G879" s="35">
        <v>45328</v>
      </c>
      <c r="H879" s="17" t="s">
        <v>97</v>
      </c>
      <c r="I879" s="17" t="s">
        <v>98</v>
      </c>
      <c r="J879" s="33">
        <v>0.14000000000000001</v>
      </c>
      <c r="K879" s="17">
        <v>1.5</v>
      </c>
      <c r="L879" s="17" t="s">
        <v>27</v>
      </c>
      <c r="M879" s="18">
        <v>1</v>
      </c>
      <c r="N879" s="2" t="s">
        <v>5861</v>
      </c>
      <c r="O879" s="44">
        <v>2</v>
      </c>
      <c r="P879" s="44" t="s">
        <v>5127</v>
      </c>
      <c r="Q879" s="44">
        <f t="shared" si="54"/>
        <v>15.500000000000002</v>
      </c>
      <c r="R879" s="45" t="str">
        <f t="shared" si="55"/>
        <v>High</v>
      </c>
      <c r="S879" s="45" t="str">
        <f t="shared" si="56"/>
        <v>Low Performer</v>
      </c>
    </row>
    <row r="880" spans="1:19" ht="21.6" customHeight="1" x14ac:dyDescent="0.25">
      <c r="A880" s="17" t="s">
        <v>2119</v>
      </c>
      <c r="B880" s="17" t="s">
        <v>3696</v>
      </c>
      <c r="C880" s="17" t="s">
        <v>2120</v>
      </c>
      <c r="D880" s="17" t="s">
        <v>16</v>
      </c>
      <c r="E880" s="17" t="s">
        <v>41</v>
      </c>
      <c r="F880" s="18">
        <v>32</v>
      </c>
      <c r="G880" s="35" t="s">
        <v>1276</v>
      </c>
      <c r="H880" s="17" t="s">
        <v>31</v>
      </c>
      <c r="I880" s="17" t="s">
        <v>32</v>
      </c>
      <c r="J880" s="33">
        <v>0.86</v>
      </c>
      <c r="K880" s="17">
        <v>2</v>
      </c>
      <c r="L880" s="17" t="s">
        <v>33</v>
      </c>
      <c r="M880" s="18">
        <v>3</v>
      </c>
      <c r="N880" s="2" t="s">
        <v>5862</v>
      </c>
      <c r="O880" s="44">
        <v>7</v>
      </c>
      <c r="P880" s="44" t="s">
        <v>5127</v>
      </c>
      <c r="Q880" s="44">
        <f t="shared" si="54"/>
        <v>88</v>
      </c>
      <c r="R880" s="45" t="str">
        <f t="shared" si="55"/>
        <v>High</v>
      </c>
      <c r="S880" s="45" t="str">
        <f t="shared" si="56"/>
        <v>Low Performer</v>
      </c>
    </row>
    <row r="881" spans="1:19" ht="21.6" customHeight="1" x14ac:dyDescent="0.25">
      <c r="A881" s="17" t="s">
        <v>2121</v>
      </c>
      <c r="B881" s="17" t="s">
        <v>3697</v>
      </c>
      <c r="C881" s="17" t="s">
        <v>2122</v>
      </c>
      <c r="D881" s="17" t="s">
        <v>69</v>
      </c>
      <c r="E881" s="17" t="s">
        <v>41</v>
      </c>
      <c r="F881" s="18">
        <v>32</v>
      </c>
      <c r="G881" s="35">
        <v>44964</v>
      </c>
      <c r="H881" s="17" t="s">
        <v>25</v>
      </c>
      <c r="I881" s="17" t="s">
        <v>26</v>
      </c>
      <c r="J881" s="33">
        <v>0.6</v>
      </c>
      <c r="K881" s="17">
        <v>0.75</v>
      </c>
      <c r="L881" s="17" t="s">
        <v>27</v>
      </c>
      <c r="M881" s="18">
        <v>4</v>
      </c>
      <c r="N881" s="2" t="s">
        <v>5863</v>
      </c>
      <c r="O881" s="44">
        <v>6</v>
      </c>
      <c r="P881" s="44" t="s">
        <v>5127</v>
      </c>
      <c r="Q881" s="44">
        <f t="shared" si="54"/>
        <v>60.75</v>
      </c>
      <c r="R881" s="45" t="str">
        <f t="shared" si="55"/>
        <v>High</v>
      </c>
      <c r="S881" s="45" t="str">
        <f t="shared" si="56"/>
        <v>High Performer</v>
      </c>
    </row>
    <row r="882" spans="1:19" ht="21.6" customHeight="1" x14ac:dyDescent="0.25">
      <c r="A882" s="17" t="s">
        <v>2123</v>
      </c>
      <c r="B882" s="17" t="s">
        <v>3698</v>
      </c>
      <c r="C882" s="17" t="s">
        <v>2124</v>
      </c>
      <c r="D882" s="17" t="s">
        <v>16</v>
      </c>
      <c r="E882" s="17" t="s">
        <v>23</v>
      </c>
      <c r="F882" s="18">
        <v>32</v>
      </c>
      <c r="G882" s="35" t="s">
        <v>1888</v>
      </c>
      <c r="H882" s="17" t="s">
        <v>42</v>
      </c>
      <c r="I882" s="17" t="s">
        <v>32</v>
      </c>
      <c r="J882" s="33">
        <v>0</v>
      </c>
      <c r="K882" s="17">
        <v>1.5</v>
      </c>
      <c r="L882" s="17" t="s">
        <v>27</v>
      </c>
      <c r="M882" s="18">
        <v>3</v>
      </c>
      <c r="N882" s="2" t="s">
        <v>5864</v>
      </c>
      <c r="O882" s="44">
        <v>3</v>
      </c>
      <c r="P882" s="44" t="s">
        <v>5127</v>
      </c>
      <c r="Q882" s="44">
        <f t="shared" si="54"/>
        <v>1.5</v>
      </c>
      <c r="R882" s="45" t="str">
        <f t="shared" si="55"/>
        <v>Low</v>
      </c>
      <c r="S882" s="45" t="str">
        <f t="shared" si="56"/>
        <v>Low Performer</v>
      </c>
    </row>
    <row r="883" spans="1:19" ht="21.6" customHeight="1" x14ac:dyDescent="0.25">
      <c r="A883" s="17" t="s">
        <v>2125</v>
      </c>
      <c r="B883" s="17" t="s">
        <v>3699</v>
      </c>
      <c r="C883" s="17" t="s">
        <v>87</v>
      </c>
      <c r="D883" s="17" t="s">
        <v>16</v>
      </c>
      <c r="E883" s="17" t="s">
        <v>36</v>
      </c>
      <c r="F883" s="18">
        <v>32</v>
      </c>
      <c r="G883" s="35" t="s">
        <v>2126</v>
      </c>
      <c r="H883" s="17" t="s">
        <v>79</v>
      </c>
      <c r="I883" s="17" t="s">
        <v>47</v>
      </c>
      <c r="J883" s="33">
        <v>0.71</v>
      </c>
      <c r="K883" s="17">
        <v>1.5</v>
      </c>
      <c r="L883" s="17" t="s">
        <v>27</v>
      </c>
      <c r="M883" s="18">
        <v>2</v>
      </c>
      <c r="N883" s="2" t="s">
        <v>5865</v>
      </c>
      <c r="O883" s="44">
        <v>3</v>
      </c>
      <c r="P883" s="44" t="s">
        <v>5127</v>
      </c>
      <c r="Q883" s="44">
        <f t="shared" si="54"/>
        <v>72.5</v>
      </c>
      <c r="R883" s="45" t="str">
        <f t="shared" si="55"/>
        <v>High</v>
      </c>
      <c r="S883" s="45" t="str">
        <f t="shared" si="56"/>
        <v>Low Performer</v>
      </c>
    </row>
    <row r="884" spans="1:19" ht="21.6" customHeight="1" x14ac:dyDescent="0.25">
      <c r="A884" s="17" t="s">
        <v>2127</v>
      </c>
      <c r="B884" s="17" t="s">
        <v>3700</v>
      </c>
      <c r="C884" s="17" t="s">
        <v>2128</v>
      </c>
      <c r="D884" s="17" t="s">
        <v>16</v>
      </c>
      <c r="E884" s="17" t="s">
        <v>64</v>
      </c>
      <c r="F884" s="18">
        <v>26</v>
      </c>
      <c r="G884" s="35" t="s">
        <v>310</v>
      </c>
      <c r="H884" s="17" t="s">
        <v>57</v>
      </c>
      <c r="I884" s="17" t="s">
        <v>32</v>
      </c>
      <c r="J884" s="33">
        <v>0.82</v>
      </c>
      <c r="K884" s="17">
        <v>2</v>
      </c>
      <c r="L884" s="17" t="s">
        <v>27</v>
      </c>
      <c r="M884" s="18">
        <f>M883</f>
        <v>2</v>
      </c>
      <c r="N884" s="2" t="s">
        <v>5866</v>
      </c>
      <c r="O884" s="44">
        <v>7</v>
      </c>
      <c r="P884" s="44" t="s">
        <v>5128</v>
      </c>
      <c r="Q884" s="44">
        <f t="shared" si="54"/>
        <v>84</v>
      </c>
      <c r="R884" s="45" t="str">
        <f t="shared" si="55"/>
        <v>High</v>
      </c>
      <c r="S884" s="45" t="str">
        <f t="shared" si="56"/>
        <v>Low Performer</v>
      </c>
    </row>
    <row r="885" spans="1:19" ht="21.6" customHeight="1" x14ac:dyDescent="0.25">
      <c r="A885" s="17" t="s">
        <v>2129</v>
      </c>
      <c r="B885" s="17" t="s">
        <v>3701</v>
      </c>
      <c r="C885" s="17" t="s">
        <v>2130</v>
      </c>
      <c r="D885" s="17" t="s">
        <v>16</v>
      </c>
      <c r="E885" s="17" t="s">
        <v>64</v>
      </c>
      <c r="F885" s="18">
        <v>23</v>
      </c>
      <c r="G885" s="35" t="s">
        <v>310</v>
      </c>
      <c r="H885" s="17" t="s">
        <v>97</v>
      </c>
      <c r="I885" s="17" t="s">
        <v>98</v>
      </c>
      <c r="J885" s="33">
        <v>0.75</v>
      </c>
      <c r="K885" s="17">
        <v>2</v>
      </c>
      <c r="L885" s="17" t="s">
        <v>33</v>
      </c>
      <c r="M885" s="18">
        <v>5</v>
      </c>
      <c r="N885" s="2" t="s">
        <v>5866</v>
      </c>
      <c r="O885" s="44">
        <v>7</v>
      </c>
      <c r="P885" s="44" t="s">
        <v>5128</v>
      </c>
      <c r="Q885" s="44">
        <f t="shared" si="54"/>
        <v>77</v>
      </c>
      <c r="R885" s="45" t="str">
        <f t="shared" si="55"/>
        <v>High</v>
      </c>
      <c r="S885" s="45" t="str">
        <f t="shared" si="56"/>
        <v>Low Performer</v>
      </c>
    </row>
    <row r="886" spans="1:19" ht="21.6" customHeight="1" x14ac:dyDescent="0.25">
      <c r="A886" s="17" t="s">
        <v>2131</v>
      </c>
      <c r="B886" s="17" t="s">
        <v>3702</v>
      </c>
      <c r="C886" s="17" t="s">
        <v>2132</v>
      </c>
      <c r="D886" s="17" t="s">
        <v>69</v>
      </c>
      <c r="E886" s="17" t="s">
        <v>23</v>
      </c>
      <c r="F886" s="18">
        <v>32</v>
      </c>
      <c r="G886" s="35">
        <v>45115</v>
      </c>
      <c r="H886" s="17" t="s">
        <v>37</v>
      </c>
      <c r="I886" s="17" t="s">
        <v>19</v>
      </c>
      <c r="J886" s="33">
        <v>0</v>
      </c>
      <c r="K886" s="17">
        <v>1.5</v>
      </c>
      <c r="L886" s="17" t="s">
        <v>33</v>
      </c>
      <c r="M886" s="18">
        <v>3</v>
      </c>
      <c r="N886" s="2" t="s">
        <v>5867</v>
      </c>
      <c r="O886" s="44">
        <v>3</v>
      </c>
      <c r="P886" s="44" t="s">
        <v>5127</v>
      </c>
      <c r="Q886" s="44">
        <f t="shared" si="54"/>
        <v>1.5</v>
      </c>
      <c r="R886" s="45" t="str">
        <f t="shared" si="55"/>
        <v>Low</v>
      </c>
      <c r="S886" s="45" t="str">
        <f t="shared" si="56"/>
        <v>Low Performer</v>
      </c>
    </row>
    <row r="887" spans="1:19" ht="21.6" customHeight="1" x14ac:dyDescent="0.25">
      <c r="A887" s="17" t="s">
        <v>2133</v>
      </c>
      <c r="B887" s="17" t="s">
        <v>3703</v>
      </c>
      <c r="C887" s="17" t="s">
        <v>2134</v>
      </c>
      <c r="D887" s="17" t="s">
        <v>69</v>
      </c>
      <c r="E887" s="17" t="s">
        <v>23</v>
      </c>
      <c r="F887" s="18">
        <v>32</v>
      </c>
      <c r="G887" s="35">
        <v>44843</v>
      </c>
      <c r="H887" s="17" t="s">
        <v>42</v>
      </c>
      <c r="I887" s="17" t="s">
        <v>32</v>
      </c>
      <c r="J887" s="33">
        <v>0.48</v>
      </c>
      <c r="K887" s="17">
        <v>1.5</v>
      </c>
      <c r="L887" s="17" t="s">
        <v>27</v>
      </c>
      <c r="M887" s="18">
        <v>5</v>
      </c>
      <c r="N887" s="2" t="s">
        <v>5868</v>
      </c>
      <c r="O887" s="44">
        <v>2</v>
      </c>
      <c r="P887" s="44" t="s">
        <v>5127</v>
      </c>
      <c r="Q887" s="44">
        <f t="shared" si="54"/>
        <v>49.5</v>
      </c>
      <c r="R887" s="45" t="str">
        <f t="shared" si="55"/>
        <v>High</v>
      </c>
      <c r="S887" s="45" t="str">
        <f t="shared" si="56"/>
        <v>High Performer</v>
      </c>
    </row>
    <row r="888" spans="1:19" ht="21.6" customHeight="1" x14ac:dyDescent="0.25">
      <c r="A888" s="17" t="s">
        <v>2135</v>
      </c>
      <c r="B888" s="17" t="s">
        <v>3704</v>
      </c>
      <c r="C888" s="17" t="s">
        <v>2136</v>
      </c>
      <c r="D888" s="17" t="s">
        <v>69</v>
      </c>
      <c r="E888" s="17" t="s">
        <v>56</v>
      </c>
      <c r="F888" s="18">
        <v>32</v>
      </c>
      <c r="G888" s="35">
        <v>45084</v>
      </c>
      <c r="H888" s="17" t="s">
        <v>156</v>
      </c>
      <c r="I888" s="17" t="s">
        <v>98</v>
      </c>
      <c r="J888" s="33">
        <v>0.55000000000000004</v>
      </c>
      <c r="K888" s="17">
        <v>1</v>
      </c>
      <c r="L888" s="17" t="s">
        <v>33</v>
      </c>
      <c r="M888" s="18">
        <v>5</v>
      </c>
      <c r="N888" s="2" t="s">
        <v>5132</v>
      </c>
      <c r="O888" s="44">
        <v>5</v>
      </c>
      <c r="P888" s="44" t="s">
        <v>5127</v>
      </c>
      <c r="Q888" s="44">
        <f t="shared" si="54"/>
        <v>56.000000000000007</v>
      </c>
      <c r="R888" s="45" t="str">
        <f t="shared" si="55"/>
        <v>High</v>
      </c>
      <c r="S888" s="45" t="str">
        <f t="shared" si="56"/>
        <v>Low Performer</v>
      </c>
    </row>
    <row r="889" spans="1:19" ht="21.6" customHeight="1" x14ac:dyDescent="0.25">
      <c r="A889" s="17" t="s">
        <v>2137</v>
      </c>
      <c r="B889" s="17" t="s">
        <v>3705</v>
      </c>
      <c r="C889" s="17" t="s">
        <v>2138</v>
      </c>
      <c r="D889" s="17" t="s">
        <v>16</v>
      </c>
      <c r="E889" s="17" t="s">
        <v>56</v>
      </c>
      <c r="F889" s="18">
        <v>29</v>
      </c>
      <c r="G889" s="35" t="s">
        <v>1823</v>
      </c>
      <c r="H889" s="17" t="s">
        <v>198</v>
      </c>
      <c r="I889" s="17" t="s">
        <v>19</v>
      </c>
      <c r="J889" s="33">
        <v>0.54</v>
      </c>
      <c r="K889" s="17">
        <v>1</v>
      </c>
      <c r="L889" s="17" t="s">
        <v>27</v>
      </c>
      <c r="M889" s="18">
        <v>2</v>
      </c>
      <c r="N889" s="2" t="s">
        <v>5869</v>
      </c>
      <c r="O889" s="44">
        <v>8</v>
      </c>
      <c r="P889" s="44" t="s">
        <v>5128</v>
      </c>
      <c r="Q889" s="44">
        <f t="shared" si="54"/>
        <v>55</v>
      </c>
      <c r="R889" s="45" t="str">
        <f t="shared" si="55"/>
        <v>High</v>
      </c>
      <c r="S889" s="45" t="str">
        <f t="shared" si="56"/>
        <v>Low Performer</v>
      </c>
    </row>
    <row r="890" spans="1:19" ht="21.6" customHeight="1" x14ac:dyDescent="0.25">
      <c r="A890" s="17" t="s">
        <v>2139</v>
      </c>
      <c r="B890" s="17" t="s">
        <v>3706</v>
      </c>
      <c r="C890" s="17" t="s">
        <v>2140</v>
      </c>
      <c r="D890" s="17" t="s">
        <v>69</v>
      </c>
      <c r="E890" s="17" t="s">
        <v>23</v>
      </c>
      <c r="F890" s="18">
        <v>32</v>
      </c>
      <c r="G890" s="35" t="s">
        <v>475</v>
      </c>
      <c r="H890" s="17" t="s">
        <v>111</v>
      </c>
      <c r="I890" s="17" t="s">
        <v>98</v>
      </c>
      <c r="J890" s="33">
        <v>0.75</v>
      </c>
      <c r="K890" s="17">
        <v>0.75</v>
      </c>
      <c r="L890" s="17" t="s">
        <v>33</v>
      </c>
      <c r="M890" s="18">
        <v>3</v>
      </c>
      <c r="N890" s="2" t="s">
        <v>5870</v>
      </c>
      <c r="O890" s="44">
        <v>6</v>
      </c>
      <c r="P890" s="44" t="s">
        <v>5127</v>
      </c>
      <c r="Q890" s="44">
        <f t="shared" si="54"/>
        <v>75.75</v>
      </c>
      <c r="R890" s="45" t="str">
        <f t="shared" si="55"/>
        <v>High</v>
      </c>
      <c r="S890" s="45" t="str">
        <f t="shared" si="56"/>
        <v>Low Performer</v>
      </c>
    </row>
    <row r="891" spans="1:19" ht="21.6" customHeight="1" x14ac:dyDescent="0.25">
      <c r="A891" s="17" t="s">
        <v>2141</v>
      </c>
      <c r="B891" s="17" t="s">
        <v>3707</v>
      </c>
      <c r="C891" s="17" t="s">
        <v>2142</v>
      </c>
      <c r="D891" s="17" t="s">
        <v>69</v>
      </c>
      <c r="E891" s="17" t="s">
        <v>41</v>
      </c>
      <c r="F891" s="18">
        <v>32</v>
      </c>
      <c r="G891" s="35">
        <v>45388</v>
      </c>
      <c r="H891" s="17" t="s">
        <v>57</v>
      </c>
      <c r="I891" s="17" t="s">
        <v>32</v>
      </c>
      <c r="J891" s="33">
        <v>0.89</v>
      </c>
      <c r="K891" s="17">
        <v>2</v>
      </c>
      <c r="L891" s="17" t="s">
        <v>33</v>
      </c>
      <c r="M891" s="18">
        <f t="shared" ref="M891:M893" si="58">M890</f>
        <v>3</v>
      </c>
      <c r="N891" s="2" t="s">
        <v>5871</v>
      </c>
      <c r="O891" s="44">
        <v>8</v>
      </c>
      <c r="P891" s="44" t="s">
        <v>5127</v>
      </c>
      <c r="Q891" s="44">
        <f t="shared" si="54"/>
        <v>91</v>
      </c>
      <c r="R891" s="45" t="str">
        <f t="shared" si="55"/>
        <v>High</v>
      </c>
      <c r="S891" s="45" t="str">
        <f t="shared" si="56"/>
        <v>Low Performer</v>
      </c>
    </row>
    <row r="892" spans="1:19" ht="21.6" customHeight="1" x14ac:dyDescent="0.25">
      <c r="A892" s="17" t="s">
        <v>2143</v>
      </c>
      <c r="B892" s="17" t="s">
        <v>3708</v>
      </c>
      <c r="C892" s="17" t="s">
        <v>2144</v>
      </c>
      <c r="D892" s="17" t="s">
        <v>69</v>
      </c>
      <c r="E892" s="17" t="s">
        <v>56</v>
      </c>
      <c r="F892" s="18">
        <v>31</v>
      </c>
      <c r="G892" s="35">
        <v>45146</v>
      </c>
      <c r="H892" s="17" t="s">
        <v>79</v>
      </c>
      <c r="I892" s="17" t="s">
        <v>47</v>
      </c>
      <c r="J892" s="33">
        <v>0.78</v>
      </c>
      <c r="K892" s="17">
        <v>1.5</v>
      </c>
      <c r="L892" s="17" t="s">
        <v>33</v>
      </c>
      <c r="M892" s="18">
        <f t="shared" si="58"/>
        <v>3</v>
      </c>
      <c r="N892" s="2" t="s">
        <v>5779</v>
      </c>
      <c r="O892" s="44">
        <v>2</v>
      </c>
      <c r="P892" s="44" t="s">
        <v>5127</v>
      </c>
      <c r="Q892" s="44">
        <f t="shared" si="54"/>
        <v>79.5</v>
      </c>
      <c r="R892" s="45" t="str">
        <f t="shared" si="55"/>
        <v>High</v>
      </c>
      <c r="S892" s="45" t="str">
        <f t="shared" si="56"/>
        <v>Low Performer</v>
      </c>
    </row>
    <row r="893" spans="1:19" ht="21.6" customHeight="1" x14ac:dyDescent="0.25">
      <c r="A893" s="17" t="s">
        <v>2145</v>
      </c>
      <c r="B893" s="17" t="s">
        <v>3709</v>
      </c>
      <c r="C893" s="17" t="s">
        <v>87</v>
      </c>
      <c r="D893" s="17" t="s">
        <v>16</v>
      </c>
      <c r="E893" s="17" t="s">
        <v>41</v>
      </c>
      <c r="F893" s="18">
        <v>32</v>
      </c>
      <c r="G893" s="35">
        <v>44906</v>
      </c>
      <c r="H893" s="17" t="s">
        <v>198</v>
      </c>
      <c r="I893" s="17" t="s">
        <v>19</v>
      </c>
      <c r="J893" s="33">
        <v>0.24</v>
      </c>
      <c r="K893" s="17">
        <v>0.75</v>
      </c>
      <c r="L893" s="17" t="s">
        <v>27</v>
      </c>
      <c r="M893" s="18">
        <f t="shared" si="58"/>
        <v>3</v>
      </c>
      <c r="N893" s="2" t="s">
        <v>5872</v>
      </c>
      <c r="O893" s="44">
        <v>2</v>
      </c>
      <c r="P893" s="44" t="s">
        <v>5127</v>
      </c>
      <c r="Q893" s="44">
        <f t="shared" si="54"/>
        <v>24.75</v>
      </c>
      <c r="R893" s="45" t="str">
        <f t="shared" si="55"/>
        <v>High</v>
      </c>
      <c r="S893" s="45" t="str">
        <f t="shared" si="56"/>
        <v>Low Performer</v>
      </c>
    </row>
    <row r="894" spans="1:19" ht="21.6" customHeight="1" x14ac:dyDescent="0.25">
      <c r="A894" s="17" t="s">
        <v>2146</v>
      </c>
      <c r="B894" s="17" t="s">
        <v>3710</v>
      </c>
      <c r="C894" s="17" t="s">
        <v>2147</v>
      </c>
      <c r="D894" s="17" t="s">
        <v>69</v>
      </c>
      <c r="E894" s="17" t="s">
        <v>36</v>
      </c>
      <c r="F894" s="18">
        <v>20</v>
      </c>
      <c r="G894" s="35">
        <v>44748</v>
      </c>
      <c r="H894" s="17" t="s">
        <v>37</v>
      </c>
      <c r="I894" s="17" t="s">
        <v>19</v>
      </c>
      <c r="J894" s="33">
        <v>0.85</v>
      </c>
      <c r="K894" s="17">
        <v>2</v>
      </c>
      <c r="L894" s="17" t="s">
        <v>27</v>
      </c>
      <c r="M894" s="18">
        <v>1</v>
      </c>
      <c r="N894" s="2" t="s">
        <v>5873</v>
      </c>
      <c r="O894" s="44">
        <v>7</v>
      </c>
      <c r="P894" s="44" t="s">
        <v>5125</v>
      </c>
      <c r="Q894" s="44">
        <f t="shared" si="54"/>
        <v>87</v>
      </c>
      <c r="R894" s="45" t="str">
        <f t="shared" si="55"/>
        <v>High</v>
      </c>
      <c r="S894" s="45" t="str">
        <f t="shared" si="56"/>
        <v>Low Performer</v>
      </c>
    </row>
    <row r="895" spans="1:19" ht="21.6" customHeight="1" x14ac:dyDescent="0.25">
      <c r="A895" s="17" t="s">
        <v>2148</v>
      </c>
      <c r="B895" s="17" t="s">
        <v>3711</v>
      </c>
      <c r="C895" s="17" t="s">
        <v>2149</v>
      </c>
      <c r="D895" s="17" t="s">
        <v>16</v>
      </c>
      <c r="E895" s="17" t="s">
        <v>41</v>
      </c>
      <c r="F895" s="18">
        <v>32</v>
      </c>
      <c r="G895" s="35">
        <v>44844</v>
      </c>
      <c r="H895" s="17" t="s">
        <v>66</v>
      </c>
      <c r="I895" s="17" t="s">
        <v>26</v>
      </c>
      <c r="J895" s="33">
        <v>0</v>
      </c>
      <c r="K895" s="17">
        <v>1.5</v>
      </c>
      <c r="L895" s="17" t="s">
        <v>33</v>
      </c>
      <c r="M895" s="18">
        <v>3</v>
      </c>
      <c r="N895" s="2" t="s">
        <v>5874</v>
      </c>
      <c r="O895" s="44">
        <v>7</v>
      </c>
      <c r="P895" s="44" t="s">
        <v>5127</v>
      </c>
      <c r="Q895" s="44">
        <f t="shared" si="54"/>
        <v>1.5</v>
      </c>
      <c r="R895" s="45" t="str">
        <f t="shared" si="55"/>
        <v>Low</v>
      </c>
      <c r="S895" s="45" t="str">
        <f t="shared" si="56"/>
        <v>Low Performer</v>
      </c>
    </row>
    <row r="896" spans="1:19" ht="21.6" customHeight="1" x14ac:dyDescent="0.25">
      <c r="A896" s="17" t="s">
        <v>2150</v>
      </c>
      <c r="B896" s="17" t="s">
        <v>3712</v>
      </c>
      <c r="C896" s="17" t="s">
        <v>2151</v>
      </c>
      <c r="D896" s="17" t="s">
        <v>69</v>
      </c>
      <c r="E896" s="17" t="s">
        <v>23</v>
      </c>
      <c r="F896" s="18">
        <v>32</v>
      </c>
      <c r="G896" s="35">
        <v>45608</v>
      </c>
      <c r="H896" s="17" t="s">
        <v>18</v>
      </c>
      <c r="I896" s="17" t="s">
        <v>19</v>
      </c>
      <c r="J896" s="33">
        <v>0.23</v>
      </c>
      <c r="K896" s="17">
        <v>1.5</v>
      </c>
      <c r="L896" s="17" t="s">
        <v>27</v>
      </c>
      <c r="M896" s="18">
        <v>3</v>
      </c>
      <c r="N896" s="2" t="s">
        <v>5875</v>
      </c>
      <c r="O896" s="44">
        <v>2</v>
      </c>
      <c r="P896" s="44" t="s">
        <v>5127</v>
      </c>
      <c r="Q896" s="44">
        <f t="shared" si="54"/>
        <v>24.5</v>
      </c>
      <c r="R896" s="45" t="str">
        <f t="shared" si="55"/>
        <v>High</v>
      </c>
      <c r="S896" s="45" t="str">
        <f t="shared" si="56"/>
        <v>Low Performer</v>
      </c>
    </row>
    <row r="897" spans="1:19" ht="21.6" customHeight="1" x14ac:dyDescent="0.25">
      <c r="A897" s="17" t="s">
        <v>2152</v>
      </c>
      <c r="B897" s="17" t="s">
        <v>3713</v>
      </c>
      <c r="C897" s="17" t="s">
        <v>2153</v>
      </c>
      <c r="D897" s="17" t="s">
        <v>69</v>
      </c>
      <c r="E897" s="17" t="s">
        <v>36</v>
      </c>
      <c r="F897" s="18">
        <v>32</v>
      </c>
      <c r="G897" s="35" t="s">
        <v>103</v>
      </c>
      <c r="H897" s="17" t="s">
        <v>111</v>
      </c>
      <c r="I897" s="17" t="s">
        <v>98</v>
      </c>
      <c r="J897" s="33">
        <v>0.16</v>
      </c>
      <c r="K897" s="17">
        <v>1</v>
      </c>
      <c r="L897" s="17" t="s">
        <v>33</v>
      </c>
      <c r="M897" s="18">
        <v>3</v>
      </c>
      <c r="N897" s="2" t="s">
        <v>5298</v>
      </c>
      <c r="O897" s="44">
        <v>4</v>
      </c>
      <c r="P897" s="44" t="s">
        <v>5127</v>
      </c>
      <c r="Q897" s="44">
        <f t="shared" si="54"/>
        <v>17</v>
      </c>
      <c r="R897" s="45" t="str">
        <f t="shared" si="55"/>
        <v>High</v>
      </c>
      <c r="S897" s="45" t="str">
        <f t="shared" si="56"/>
        <v>Low Performer</v>
      </c>
    </row>
    <row r="898" spans="1:19" ht="21.6" customHeight="1" x14ac:dyDescent="0.25">
      <c r="A898" s="17" t="s">
        <v>2154</v>
      </c>
      <c r="B898" s="17" t="s">
        <v>3714</v>
      </c>
      <c r="C898" s="17" t="s">
        <v>2155</v>
      </c>
      <c r="D898" s="17" t="s">
        <v>16</v>
      </c>
      <c r="E898" s="17" t="s">
        <v>23</v>
      </c>
      <c r="F898" s="18">
        <v>32</v>
      </c>
      <c r="G898" s="35" t="s">
        <v>2156</v>
      </c>
      <c r="H898" s="17" t="s">
        <v>111</v>
      </c>
      <c r="I898" s="17" t="s">
        <v>98</v>
      </c>
      <c r="J898" s="33">
        <v>0.33</v>
      </c>
      <c r="K898" s="17">
        <v>1.5</v>
      </c>
      <c r="L898" s="17" t="s">
        <v>33</v>
      </c>
      <c r="M898" s="18">
        <f t="shared" ref="M898:M899" si="59">M897</f>
        <v>3</v>
      </c>
      <c r="N898" s="2" t="s">
        <v>5876</v>
      </c>
      <c r="O898" s="44">
        <v>4</v>
      </c>
      <c r="P898" s="44" t="s">
        <v>5127</v>
      </c>
      <c r="Q898" s="44">
        <f t="shared" si="54"/>
        <v>34.5</v>
      </c>
      <c r="R898" s="45" t="str">
        <f t="shared" si="55"/>
        <v>High</v>
      </c>
      <c r="S898" s="45" t="str">
        <f t="shared" si="56"/>
        <v>Low Performer</v>
      </c>
    </row>
    <row r="899" spans="1:19" ht="21.6" customHeight="1" x14ac:dyDescent="0.25">
      <c r="A899" s="17" t="s">
        <v>2157</v>
      </c>
      <c r="B899" s="17" t="s">
        <v>3715</v>
      </c>
      <c r="C899" s="17" t="s">
        <v>2158</v>
      </c>
      <c r="D899" s="17" t="s">
        <v>69</v>
      </c>
      <c r="E899" s="17" t="s">
        <v>64</v>
      </c>
      <c r="F899" s="18">
        <v>32</v>
      </c>
      <c r="G899" s="35">
        <v>45542</v>
      </c>
      <c r="H899" s="17" t="s">
        <v>156</v>
      </c>
      <c r="I899" s="17" t="s">
        <v>98</v>
      </c>
      <c r="J899" s="33">
        <v>0.26</v>
      </c>
      <c r="K899" s="17">
        <v>1.5</v>
      </c>
      <c r="L899" s="17" t="s">
        <v>27</v>
      </c>
      <c r="M899" s="18">
        <f t="shared" si="59"/>
        <v>3</v>
      </c>
      <c r="N899" s="2" t="s">
        <v>5877</v>
      </c>
      <c r="O899" s="44">
        <v>7</v>
      </c>
      <c r="P899" s="44" t="s">
        <v>5127</v>
      </c>
      <c r="Q899" s="44">
        <f t="shared" ref="Q899:Q962" si="60">SUM((J899*100)+K899)</f>
        <v>27.5</v>
      </c>
      <c r="R899" s="45" t="str">
        <f t="shared" ref="R899:R962" si="61">IF(Q899&lt;=5,"Low",IF(Q899&lt;=15,"Medium",IF(Q899&gt;15,"High")))</f>
        <v>High</v>
      </c>
      <c r="S899" s="45" t="str">
        <f t="shared" ref="S899:S962" si="62">IF(AND(L899="Yes",M899&gt;=4),"High Performer","Low Performer" )</f>
        <v>Low Performer</v>
      </c>
    </row>
    <row r="900" spans="1:19" ht="21.6" customHeight="1" x14ac:dyDescent="0.25">
      <c r="A900" s="17" t="s">
        <v>2159</v>
      </c>
      <c r="B900" s="17" t="s">
        <v>3716</v>
      </c>
      <c r="C900" s="17" t="s">
        <v>2160</v>
      </c>
      <c r="D900" s="17" t="s">
        <v>69</v>
      </c>
      <c r="E900" s="17" t="s">
        <v>41</v>
      </c>
      <c r="F900" s="18">
        <v>32</v>
      </c>
      <c r="G900" s="35" t="s">
        <v>2161</v>
      </c>
      <c r="H900" s="17" t="s">
        <v>31</v>
      </c>
      <c r="I900" s="17" t="s">
        <v>32</v>
      </c>
      <c r="J900" s="33">
        <v>0.33</v>
      </c>
      <c r="K900" s="17">
        <v>2</v>
      </c>
      <c r="L900" s="17" t="s">
        <v>27</v>
      </c>
      <c r="M900" s="18">
        <v>1</v>
      </c>
      <c r="N900" s="2" t="s">
        <v>5878</v>
      </c>
      <c r="O900" s="44">
        <v>4</v>
      </c>
      <c r="P900" s="44" t="s">
        <v>5127</v>
      </c>
      <c r="Q900" s="44">
        <f t="shared" si="60"/>
        <v>35</v>
      </c>
      <c r="R900" s="45" t="str">
        <f t="shared" si="61"/>
        <v>High</v>
      </c>
      <c r="S900" s="45" t="str">
        <f t="shared" si="62"/>
        <v>Low Performer</v>
      </c>
    </row>
    <row r="901" spans="1:19" ht="21.6" customHeight="1" x14ac:dyDescent="0.25">
      <c r="A901" s="17" t="s">
        <v>2162</v>
      </c>
      <c r="B901" s="17" t="s">
        <v>3717</v>
      </c>
      <c r="C901" s="17" t="s">
        <v>87</v>
      </c>
      <c r="D901" s="17" t="s">
        <v>69</v>
      </c>
      <c r="E901" s="17" t="s">
        <v>41</v>
      </c>
      <c r="F901" s="18">
        <v>32</v>
      </c>
      <c r="G901" s="35" t="s">
        <v>1716</v>
      </c>
      <c r="H901" s="17" t="s">
        <v>53</v>
      </c>
      <c r="I901" s="17" t="s">
        <v>26</v>
      </c>
      <c r="J901" s="33">
        <v>0.8</v>
      </c>
      <c r="K901" s="17">
        <v>2</v>
      </c>
      <c r="L901" s="17" t="s">
        <v>27</v>
      </c>
      <c r="M901" s="18">
        <v>3</v>
      </c>
      <c r="N901" s="2" t="s">
        <v>1716</v>
      </c>
      <c r="O901" s="44">
        <v>1</v>
      </c>
      <c r="P901" s="44" t="s">
        <v>5127</v>
      </c>
      <c r="Q901" s="44">
        <f t="shared" si="60"/>
        <v>82</v>
      </c>
      <c r="R901" s="45" t="str">
        <f t="shared" si="61"/>
        <v>High</v>
      </c>
      <c r="S901" s="45" t="str">
        <f t="shared" si="62"/>
        <v>Low Performer</v>
      </c>
    </row>
    <row r="902" spans="1:19" ht="21.6" customHeight="1" x14ac:dyDescent="0.25">
      <c r="A902" s="17" t="s">
        <v>2163</v>
      </c>
      <c r="B902" s="17" t="s">
        <v>3718</v>
      </c>
      <c r="C902" s="17" t="s">
        <v>2164</v>
      </c>
      <c r="D902" s="17" t="s">
        <v>16</v>
      </c>
      <c r="E902" s="17" t="s">
        <v>56</v>
      </c>
      <c r="F902" s="18">
        <v>32</v>
      </c>
      <c r="G902" s="35" t="s">
        <v>519</v>
      </c>
      <c r="H902" s="17" t="s">
        <v>111</v>
      </c>
      <c r="I902" s="17" t="s">
        <v>98</v>
      </c>
      <c r="J902" s="33">
        <v>0.23</v>
      </c>
      <c r="K902" s="17">
        <v>1.5</v>
      </c>
      <c r="L902" s="17" t="s">
        <v>33</v>
      </c>
      <c r="M902" s="18">
        <v>5</v>
      </c>
      <c r="N902" s="2" t="s">
        <v>5879</v>
      </c>
      <c r="O902" s="44">
        <v>5</v>
      </c>
      <c r="P902" s="44" t="s">
        <v>5127</v>
      </c>
      <c r="Q902" s="44">
        <f t="shared" si="60"/>
        <v>24.5</v>
      </c>
      <c r="R902" s="45" t="str">
        <f t="shared" si="61"/>
        <v>High</v>
      </c>
      <c r="S902" s="45" t="str">
        <f t="shared" si="62"/>
        <v>Low Performer</v>
      </c>
    </row>
    <row r="903" spans="1:19" ht="21.6" customHeight="1" x14ac:dyDescent="0.25">
      <c r="A903" s="17" t="s">
        <v>2165</v>
      </c>
      <c r="B903" s="17" t="s">
        <v>3719</v>
      </c>
      <c r="C903" s="17" t="s">
        <v>2166</v>
      </c>
      <c r="D903" s="17" t="s">
        <v>16</v>
      </c>
      <c r="E903" s="17" t="s">
        <v>23</v>
      </c>
      <c r="F903" s="18">
        <v>32</v>
      </c>
      <c r="G903" s="35" t="s">
        <v>1885</v>
      </c>
      <c r="H903" s="17" t="s">
        <v>57</v>
      </c>
      <c r="I903" s="17" t="s">
        <v>32</v>
      </c>
      <c r="J903" s="33">
        <v>0.86</v>
      </c>
      <c r="K903" s="17">
        <v>0.75</v>
      </c>
      <c r="L903" s="17" t="s">
        <v>27</v>
      </c>
      <c r="M903" s="18">
        <v>4</v>
      </c>
      <c r="N903" s="2" t="s">
        <v>5880</v>
      </c>
      <c r="O903" s="44">
        <v>6</v>
      </c>
      <c r="P903" s="44" t="s">
        <v>5127</v>
      </c>
      <c r="Q903" s="44">
        <f t="shared" si="60"/>
        <v>86.75</v>
      </c>
      <c r="R903" s="45" t="str">
        <f t="shared" si="61"/>
        <v>High</v>
      </c>
      <c r="S903" s="45" t="str">
        <f t="shared" si="62"/>
        <v>High Performer</v>
      </c>
    </row>
    <row r="904" spans="1:19" ht="21.6" customHeight="1" x14ac:dyDescent="0.25">
      <c r="A904" s="17" t="s">
        <v>2167</v>
      </c>
      <c r="B904" s="17" t="s">
        <v>3720</v>
      </c>
      <c r="C904" s="17" t="s">
        <v>2168</v>
      </c>
      <c r="D904" s="17" t="s">
        <v>16</v>
      </c>
      <c r="E904" s="17" t="s">
        <v>41</v>
      </c>
      <c r="F904" s="18">
        <v>32</v>
      </c>
      <c r="G904" s="35" t="s">
        <v>2169</v>
      </c>
      <c r="H904" s="17" t="s">
        <v>53</v>
      </c>
      <c r="I904" s="17" t="s">
        <v>26</v>
      </c>
      <c r="J904" s="33">
        <v>0.38</v>
      </c>
      <c r="K904" s="17">
        <v>1.5</v>
      </c>
      <c r="L904" s="17" t="s">
        <v>27</v>
      </c>
      <c r="M904" s="18">
        <v>5</v>
      </c>
      <c r="N904" s="2" t="s">
        <v>2169</v>
      </c>
      <c r="O904" s="44">
        <v>1</v>
      </c>
      <c r="P904" s="44" t="s">
        <v>5127</v>
      </c>
      <c r="Q904" s="44">
        <f t="shared" si="60"/>
        <v>39.5</v>
      </c>
      <c r="R904" s="45" t="str">
        <f t="shared" si="61"/>
        <v>High</v>
      </c>
      <c r="S904" s="45" t="str">
        <f t="shared" si="62"/>
        <v>High Performer</v>
      </c>
    </row>
    <row r="905" spans="1:19" ht="21.6" customHeight="1" x14ac:dyDescent="0.25">
      <c r="A905" s="17" t="s">
        <v>2170</v>
      </c>
      <c r="B905" s="17" t="s">
        <v>3721</v>
      </c>
      <c r="C905" s="17" t="s">
        <v>2171</v>
      </c>
      <c r="D905" s="17" t="s">
        <v>69</v>
      </c>
      <c r="E905" s="17" t="s">
        <v>36</v>
      </c>
      <c r="F905" s="18">
        <v>27</v>
      </c>
      <c r="G905" s="35">
        <v>45087</v>
      </c>
      <c r="H905" s="17" t="s">
        <v>198</v>
      </c>
      <c r="I905" s="17" t="s">
        <v>19</v>
      </c>
      <c r="J905" s="33">
        <v>0.21</v>
      </c>
      <c r="K905" s="17">
        <v>2</v>
      </c>
      <c r="L905" s="17" t="s">
        <v>33</v>
      </c>
      <c r="M905" s="18">
        <v>4</v>
      </c>
      <c r="N905" s="2" t="s">
        <v>5881</v>
      </c>
      <c r="O905" s="44">
        <v>3</v>
      </c>
      <c r="P905" s="44" t="s">
        <v>5128</v>
      </c>
      <c r="Q905" s="44">
        <f t="shared" si="60"/>
        <v>23</v>
      </c>
      <c r="R905" s="45" t="str">
        <f t="shared" si="61"/>
        <v>High</v>
      </c>
      <c r="S905" s="45" t="str">
        <f t="shared" si="62"/>
        <v>Low Performer</v>
      </c>
    </row>
    <row r="906" spans="1:19" ht="21.6" customHeight="1" x14ac:dyDescent="0.25">
      <c r="A906" s="17" t="s">
        <v>2172</v>
      </c>
      <c r="B906" s="17" t="s">
        <v>3722</v>
      </c>
      <c r="C906" s="17" t="s">
        <v>2173</v>
      </c>
      <c r="D906" s="17" t="s">
        <v>16</v>
      </c>
      <c r="E906" s="17" t="s">
        <v>41</v>
      </c>
      <c r="F906" s="18">
        <v>32</v>
      </c>
      <c r="G906" s="35">
        <v>45536</v>
      </c>
      <c r="H906" s="17" t="s">
        <v>104</v>
      </c>
      <c r="I906" s="17" t="s">
        <v>47</v>
      </c>
      <c r="J906" s="33">
        <v>0.99</v>
      </c>
      <c r="K906" s="17">
        <v>1.5</v>
      </c>
      <c r="L906" s="17" t="s">
        <v>33</v>
      </c>
      <c r="M906" s="18">
        <v>3</v>
      </c>
      <c r="N906" s="2" t="s">
        <v>5882</v>
      </c>
      <c r="O906" s="44">
        <v>4</v>
      </c>
      <c r="P906" s="44" t="s">
        <v>5127</v>
      </c>
      <c r="Q906" s="44">
        <f t="shared" si="60"/>
        <v>100.5</v>
      </c>
      <c r="R906" s="45" t="str">
        <f t="shared" si="61"/>
        <v>High</v>
      </c>
      <c r="S906" s="45" t="str">
        <f t="shared" si="62"/>
        <v>Low Performer</v>
      </c>
    </row>
    <row r="907" spans="1:19" ht="21.6" customHeight="1" x14ac:dyDescent="0.25">
      <c r="A907" s="17" t="s">
        <v>2174</v>
      </c>
      <c r="B907" s="17" t="s">
        <v>3723</v>
      </c>
      <c r="C907" s="17" t="s">
        <v>2175</v>
      </c>
      <c r="D907" s="17" t="s">
        <v>69</v>
      </c>
      <c r="E907" s="17" t="s">
        <v>56</v>
      </c>
      <c r="F907" s="18">
        <v>32</v>
      </c>
      <c r="G907" s="35" t="s">
        <v>950</v>
      </c>
      <c r="H907" s="17" t="s">
        <v>79</v>
      </c>
      <c r="I907" s="17" t="s">
        <v>47</v>
      </c>
      <c r="J907" s="33">
        <v>0.97</v>
      </c>
      <c r="K907" s="17">
        <v>2</v>
      </c>
      <c r="L907" s="17" t="s">
        <v>33</v>
      </c>
      <c r="M907" s="18">
        <v>1</v>
      </c>
      <c r="N907" s="2" t="s">
        <v>5883</v>
      </c>
      <c r="O907" s="44">
        <v>7</v>
      </c>
      <c r="P907" s="44" t="s">
        <v>5127</v>
      </c>
      <c r="Q907" s="44">
        <f t="shared" si="60"/>
        <v>99</v>
      </c>
      <c r="R907" s="45" t="str">
        <f t="shared" si="61"/>
        <v>High</v>
      </c>
      <c r="S907" s="45" t="str">
        <f t="shared" si="62"/>
        <v>Low Performer</v>
      </c>
    </row>
    <row r="908" spans="1:19" ht="21.6" customHeight="1" x14ac:dyDescent="0.25">
      <c r="A908" s="17" t="s">
        <v>2176</v>
      </c>
      <c r="B908" s="17" t="s">
        <v>3724</v>
      </c>
      <c r="C908" s="17" t="s">
        <v>2177</v>
      </c>
      <c r="D908" s="17" t="s">
        <v>16</v>
      </c>
      <c r="E908" s="17" t="s">
        <v>41</v>
      </c>
      <c r="F908" s="18">
        <v>42</v>
      </c>
      <c r="G908" s="35">
        <v>44628</v>
      </c>
      <c r="H908" s="17" t="s">
        <v>79</v>
      </c>
      <c r="I908" s="17" t="s">
        <v>47</v>
      </c>
      <c r="J908" s="33">
        <v>0.62</v>
      </c>
      <c r="K908" s="17">
        <v>0.75</v>
      </c>
      <c r="L908" s="17" t="s">
        <v>27</v>
      </c>
      <c r="M908" s="18">
        <f>M907</f>
        <v>1</v>
      </c>
      <c r="N908" s="2" t="s">
        <v>5884</v>
      </c>
      <c r="O908" s="44">
        <v>7</v>
      </c>
      <c r="P908" s="44" t="s">
        <v>5126</v>
      </c>
      <c r="Q908" s="44">
        <f t="shared" si="60"/>
        <v>62.75</v>
      </c>
      <c r="R908" s="45" t="str">
        <f t="shared" si="61"/>
        <v>High</v>
      </c>
      <c r="S908" s="45" t="str">
        <f t="shared" si="62"/>
        <v>Low Performer</v>
      </c>
    </row>
    <row r="909" spans="1:19" ht="21.6" customHeight="1" x14ac:dyDescent="0.25">
      <c r="A909" s="17" t="s">
        <v>2178</v>
      </c>
      <c r="B909" s="17" t="s">
        <v>3725</v>
      </c>
      <c r="C909" s="17" t="s">
        <v>2179</v>
      </c>
      <c r="D909" s="17" t="s">
        <v>69</v>
      </c>
      <c r="E909" s="17" t="s">
        <v>56</v>
      </c>
      <c r="F909" s="18">
        <v>32</v>
      </c>
      <c r="G909" s="35" t="s">
        <v>2180</v>
      </c>
      <c r="H909" s="17" t="s">
        <v>66</v>
      </c>
      <c r="I909" s="17" t="s">
        <v>26</v>
      </c>
      <c r="J909" s="33">
        <v>0.17</v>
      </c>
      <c r="K909" s="17">
        <v>1.5</v>
      </c>
      <c r="L909" s="17" t="s">
        <v>33</v>
      </c>
      <c r="M909" s="18">
        <v>4</v>
      </c>
      <c r="N909" s="2" t="s">
        <v>5885</v>
      </c>
      <c r="O909" s="44">
        <v>7</v>
      </c>
      <c r="P909" s="44" t="s">
        <v>5127</v>
      </c>
      <c r="Q909" s="44">
        <f t="shared" si="60"/>
        <v>18.5</v>
      </c>
      <c r="R909" s="45" t="str">
        <f t="shared" si="61"/>
        <v>High</v>
      </c>
      <c r="S909" s="45" t="str">
        <f t="shared" si="62"/>
        <v>Low Performer</v>
      </c>
    </row>
    <row r="910" spans="1:19" ht="21.6" customHeight="1" x14ac:dyDescent="0.25">
      <c r="A910" s="17" t="s">
        <v>2181</v>
      </c>
      <c r="B910" s="17" t="s">
        <v>3726</v>
      </c>
      <c r="C910" s="17" t="s">
        <v>2182</v>
      </c>
      <c r="D910" s="17" t="s">
        <v>69</v>
      </c>
      <c r="E910" s="17" t="s">
        <v>41</v>
      </c>
      <c r="F910" s="18">
        <v>32</v>
      </c>
      <c r="G910" s="35" t="s">
        <v>82</v>
      </c>
      <c r="H910" s="17" t="s">
        <v>111</v>
      </c>
      <c r="I910" s="17" t="s">
        <v>98</v>
      </c>
      <c r="J910" s="33">
        <v>0.61</v>
      </c>
      <c r="K910" s="17">
        <v>2</v>
      </c>
      <c r="L910" s="17" t="s">
        <v>27</v>
      </c>
      <c r="M910" s="18">
        <v>1</v>
      </c>
      <c r="N910" s="2" t="s">
        <v>5886</v>
      </c>
      <c r="O910" s="44">
        <v>5</v>
      </c>
      <c r="P910" s="44" t="s">
        <v>5127</v>
      </c>
      <c r="Q910" s="44">
        <f t="shared" si="60"/>
        <v>63</v>
      </c>
      <c r="R910" s="45" t="str">
        <f t="shared" si="61"/>
        <v>High</v>
      </c>
      <c r="S910" s="45" t="str">
        <f t="shared" si="62"/>
        <v>Low Performer</v>
      </c>
    </row>
    <row r="911" spans="1:19" ht="21.6" customHeight="1" x14ac:dyDescent="0.25">
      <c r="A911" s="17" t="s">
        <v>2183</v>
      </c>
      <c r="B911" s="17" t="s">
        <v>3727</v>
      </c>
      <c r="C911" s="17" t="s">
        <v>2184</v>
      </c>
      <c r="D911" s="17" t="s">
        <v>69</v>
      </c>
      <c r="E911" s="17" t="s">
        <v>23</v>
      </c>
      <c r="F911" s="18">
        <v>32</v>
      </c>
      <c r="G911" s="35" t="s">
        <v>1690</v>
      </c>
      <c r="H911" s="17" t="s">
        <v>104</v>
      </c>
      <c r="I911" s="17" t="s">
        <v>47</v>
      </c>
      <c r="J911" s="33">
        <v>0.83</v>
      </c>
      <c r="K911" s="17">
        <v>1</v>
      </c>
      <c r="L911" s="17" t="s">
        <v>33</v>
      </c>
      <c r="M911" s="18">
        <v>5</v>
      </c>
      <c r="N911" s="2" t="s">
        <v>5887</v>
      </c>
      <c r="O911" s="44">
        <v>6</v>
      </c>
      <c r="P911" s="44" t="s">
        <v>5127</v>
      </c>
      <c r="Q911" s="44">
        <f t="shared" si="60"/>
        <v>84</v>
      </c>
      <c r="R911" s="45" t="str">
        <f t="shared" si="61"/>
        <v>High</v>
      </c>
      <c r="S911" s="45" t="str">
        <f t="shared" si="62"/>
        <v>Low Performer</v>
      </c>
    </row>
    <row r="912" spans="1:19" ht="21.6" customHeight="1" x14ac:dyDescent="0.25">
      <c r="A912" s="17" t="s">
        <v>2185</v>
      </c>
      <c r="B912" s="17" t="s">
        <v>3728</v>
      </c>
      <c r="C912" s="17" t="s">
        <v>2186</v>
      </c>
      <c r="D912" s="17" t="s">
        <v>69</v>
      </c>
      <c r="E912" s="17" t="s">
        <v>56</v>
      </c>
      <c r="F912" s="18">
        <v>32</v>
      </c>
      <c r="G912" s="35" t="s">
        <v>579</v>
      </c>
      <c r="H912" s="17" t="s">
        <v>104</v>
      </c>
      <c r="I912" s="17" t="s">
        <v>47</v>
      </c>
      <c r="J912" s="33">
        <v>0.51</v>
      </c>
      <c r="K912" s="17">
        <v>1</v>
      </c>
      <c r="L912" s="17" t="s">
        <v>33</v>
      </c>
      <c r="M912" s="18">
        <v>4</v>
      </c>
      <c r="N912" s="2" t="s">
        <v>5888</v>
      </c>
      <c r="O912" s="44">
        <v>8</v>
      </c>
      <c r="P912" s="44" t="s">
        <v>5127</v>
      </c>
      <c r="Q912" s="44">
        <f t="shared" si="60"/>
        <v>52</v>
      </c>
      <c r="R912" s="45" t="str">
        <f t="shared" si="61"/>
        <v>High</v>
      </c>
      <c r="S912" s="45" t="str">
        <f t="shared" si="62"/>
        <v>Low Performer</v>
      </c>
    </row>
    <row r="913" spans="1:19" ht="21.6" customHeight="1" x14ac:dyDescent="0.25">
      <c r="A913" s="17" t="s">
        <v>2187</v>
      </c>
      <c r="B913" s="17" t="s">
        <v>3729</v>
      </c>
      <c r="C913" s="17" t="s">
        <v>2188</v>
      </c>
      <c r="D913" s="17" t="s">
        <v>16</v>
      </c>
      <c r="E913" s="17" t="s">
        <v>41</v>
      </c>
      <c r="F913" s="18">
        <v>32</v>
      </c>
      <c r="G913" s="35" t="s">
        <v>2189</v>
      </c>
      <c r="H913" s="17" t="s">
        <v>57</v>
      </c>
      <c r="I913" s="17" t="s">
        <v>32</v>
      </c>
      <c r="J913" s="33">
        <v>0.54</v>
      </c>
      <c r="K913" s="17">
        <v>1.5</v>
      </c>
      <c r="L913" s="17" t="s">
        <v>33</v>
      </c>
      <c r="M913" s="18">
        <v>5</v>
      </c>
      <c r="N913" s="2" t="s">
        <v>5889</v>
      </c>
      <c r="O913" s="44">
        <v>6</v>
      </c>
      <c r="P913" s="44" t="s">
        <v>5127</v>
      </c>
      <c r="Q913" s="44">
        <f t="shared" si="60"/>
        <v>55.5</v>
      </c>
      <c r="R913" s="45" t="str">
        <f t="shared" si="61"/>
        <v>High</v>
      </c>
      <c r="S913" s="45" t="str">
        <f t="shared" si="62"/>
        <v>Low Performer</v>
      </c>
    </row>
    <row r="914" spans="1:19" ht="21.6" customHeight="1" x14ac:dyDescent="0.25">
      <c r="A914" s="17" t="s">
        <v>2190</v>
      </c>
      <c r="B914" s="17" t="s">
        <v>3730</v>
      </c>
      <c r="C914" s="17" t="s">
        <v>87</v>
      </c>
      <c r="D914" s="17" t="s">
        <v>69</v>
      </c>
      <c r="E914" s="17" t="s">
        <v>23</v>
      </c>
      <c r="F914" s="18">
        <v>32</v>
      </c>
      <c r="G914" s="35" t="s">
        <v>2189</v>
      </c>
      <c r="H914" s="17" t="s">
        <v>53</v>
      </c>
      <c r="I914" s="17" t="s">
        <v>26</v>
      </c>
      <c r="J914" s="33">
        <v>0.93</v>
      </c>
      <c r="K914" s="17">
        <v>0.75</v>
      </c>
      <c r="L914" s="17" t="s">
        <v>27</v>
      </c>
      <c r="M914" s="18">
        <v>5</v>
      </c>
      <c r="N914" s="2" t="s">
        <v>5890</v>
      </c>
      <c r="O914" s="44">
        <v>4</v>
      </c>
      <c r="P914" s="44" t="s">
        <v>5127</v>
      </c>
      <c r="Q914" s="44">
        <f t="shared" si="60"/>
        <v>93.75</v>
      </c>
      <c r="R914" s="45" t="str">
        <f t="shared" si="61"/>
        <v>High</v>
      </c>
      <c r="S914" s="45" t="str">
        <f t="shared" si="62"/>
        <v>High Performer</v>
      </c>
    </row>
    <row r="915" spans="1:19" ht="21.6" customHeight="1" x14ac:dyDescent="0.25">
      <c r="A915" s="17" t="s">
        <v>2191</v>
      </c>
      <c r="B915" s="17" t="s">
        <v>3731</v>
      </c>
      <c r="C915" s="17" t="s">
        <v>87</v>
      </c>
      <c r="D915" s="17" t="s">
        <v>69</v>
      </c>
      <c r="E915" s="17" t="s">
        <v>41</v>
      </c>
      <c r="F915" s="18">
        <v>32</v>
      </c>
      <c r="G915" s="35" t="s">
        <v>2063</v>
      </c>
      <c r="H915" s="17" t="s">
        <v>25</v>
      </c>
      <c r="I915" s="17" t="s">
        <v>26</v>
      </c>
      <c r="J915" s="33">
        <v>0.86</v>
      </c>
      <c r="K915" s="17">
        <v>2</v>
      </c>
      <c r="L915" s="17" t="s">
        <v>33</v>
      </c>
      <c r="M915" s="18">
        <v>3</v>
      </c>
      <c r="N915" s="2" t="s">
        <v>5891</v>
      </c>
      <c r="O915" s="44">
        <v>6</v>
      </c>
      <c r="P915" s="44" t="s">
        <v>5127</v>
      </c>
      <c r="Q915" s="44">
        <f t="shared" si="60"/>
        <v>88</v>
      </c>
      <c r="R915" s="45" t="str">
        <f t="shared" si="61"/>
        <v>High</v>
      </c>
      <c r="S915" s="45" t="str">
        <f t="shared" si="62"/>
        <v>Low Performer</v>
      </c>
    </row>
    <row r="916" spans="1:19" ht="21.6" customHeight="1" x14ac:dyDescent="0.25">
      <c r="A916" s="17" t="s">
        <v>2192</v>
      </c>
      <c r="B916" s="17" t="s">
        <v>3732</v>
      </c>
      <c r="C916" s="17" t="s">
        <v>2193</v>
      </c>
      <c r="D916" s="17" t="s">
        <v>69</v>
      </c>
      <c r="E916" s="17" t="s">
        <v>56</v>
      </c>
      <c r="F916" s="18">
        <v>35</v>
      </c>
      <c r="G916" s="35">
        <v>44905</v>
      </c>
      <c r="H916" s="17" t="s">
        <v>42</v>
      </c>
      <c r="I916" s="17" t="s">
        <v>32</v>
      </c>
      <c r="J916" s="33">
        <v>0.93</v>
      </c>
      <c r="K916" s="17">
        <v>0.75</v>
      </c>
      <c r="L916" s="17" t="s">
        <v>33</v>
      </c>
      <c r="M916" s="18">
        <v>1</v>
      </c>
      <c r="N916" s="38">
        <v>44905</v>
      </c>
      <c r="O916" s="44">
        <v>1</v>
      </c>
      <c r="P916" s="44" t="s">
        <v>5127</v>
      </c>
      <c r="Q916" s="44">
        <f t="shared" si="60"/>
        <v>93.75</v>
      </c>
      <c r="R916" s="45" t="str">
        <f t="shared" si="61"/>
        <v>High</v>
      </c>
      <c r="S916" s="45" t="str">
        <f t="shared" si="62"/>
        <v>Low Performer</v>
      </c>
    </row>
    <row r="917" spans="1:19" ht="21.6" customHeight="1" x14ac:dyDescent="0.25">
      <c r="A917" s="17" t="s">
        <v>2194</v>
      </c>
      <c r="B917" s="17" t="s">
        <v>3733</v>
      </c>
      <c r="C917" s="17" t="s">
        <v>2195</v>
      </c>
      <c r="D917" s="17" t="s">
        <v>16</v>
      </c>
      <c r="E917" s="17" t="s">
        <v>23</v>
      </c>
      <c r="F917" s="18">
        <v>32</v>
      </c>
      <c r="G917" s="35">
        <v>45145</v>
      </c>
      <c r="H917" s="17" t="s">
        <v>46</v>
      </c>
      <c r="I917" s="17" t="s">
        <v>47</v>
      </c>
      <c r="J917" s="33">
        <v>0.88</v>
      </c>
      <c r="K917" s="17">
        <v>2</v>
      </c>
      <c r="L917" s="17" t="s">
        <v>33</v>
      </c>
      <c r="M917" s="18">
        <v>5</v>
      </c>
      <c r="N917" s="2" t="s">
        <v>5892</v>
      </c>
      <c r="O917" s="44">
        <v>5</v>
      </c>
      <c r="P917" s="44" t="s">
        <v>5127</v>
      </c>
      <c r="Q917" s="44">
        <f t="shared" si="60"/>
        <v>90</v>
      </c>
      <c r="R917" s="45" t="str">
        <f t="shared" si="61"/>
        <v>High</v>
      </c>
      <c r="S917" s="45" t="str">
        <f t="shared" si="62"/>
        <v>Low Performer</v>
      </c>
    </row>
    <row r="918" spans="1:19" ht="21.6" customHeight="1" x14ac:dyDescent="0.25">
      <c r="A918" s="17" t="s">
        <v>2196</v>
      </c>
      <c r="B918" s="17" t="s">
        <v>3734</v>
      </c>
      <c r="C918" s="17" t="s">
        <v>2197</v>
      </c>
      <c r="D918" s="17" t="s">
        <v>69</v>
      </c>
      <c r="E918" s="17" t="s">
        <v>56</v>
      </c>
      <c r="F918" s="18">
        <v>30</v>
      </c>
      <c r="G918" s="35" t="s">
        <v>485</v>
      </c>
      <c r="H918" s="17" t="s">
        <v>25</v>
      </c>
      <c r="I918" s="17" t="s">
        <v>26</v>
      </c>
      <c r="J918" s="33">
        <v>0.92</v>
      </c>
      <c r="K918" s="17">
        <v>2</v>
      </c>
      <c r="L918" s="17" t="s">
        <v>33</v>
      </c>
      <c r="M918" s="18">
        <v>1</v>
      </c>
      <c r="N918" s="2" t="s">
        <v>5893</v>
      </c>
      <c r="O918" s="44">
        <v>2</v>
      </c>
      <c r="P918" s="44" t="s">
        <v>5128</v>
      </c>
      <c r="Q918" s="44">
        <f t="shared" si="60"/>
        <v>94</v>
      </c>
      <c r="R918" s="45" t="str">
        <f t="shared" si="61"/>
        <v>High</v>
      </c>
      <c r="S918" s="45" t="str">
        <f t="shared" si="62"/>
        <v>Low Performer</v>
      </c>
    </row>
    <row r="919" spans="1:19" ht="21.6" customHeight="1" x14ac:dyDescent="0.25">
      <c r="A919" s="17" t="s">
        <v>2198</v>
      </c>
      <c r="B919" s="17" t="s">
        <v>3735</v>
      </c>
      <c r="C919" s="17" t="s">
        <v>2199</v>
      </c>
      <c r="D919" s="17" t="s">
        <v>16</v>
      </c>
      <c r="E919" s="17" t="s">
        <v>23</v>
      </c>
      <c r="F919" s="18">
        <v>32</v>
      </c>
      <c r="G919" s="35">
        <v>45024</v>
      </c>
      <c r="H919" s="17" t="s">
        <v>57</v>
      </c>
      <c r="I919" s="17" t="s">
        <v>32</v>
      </c>
      <c r="J919" s="33">
        <v>0.24</v>
      </c>
      <c r="K919" s="17">
        <v>2</v>
      </c>
      <c r="L919" s="17" t="s">
        <v>33</v>
      </c>
      <c r="M919" s="18">
        <v>5</v>
      </c>
      <c r="N919" s="2" t="s">
        <v>5894</v>
      </c>
      <c r="O919" s="44">
        <v>2</v>
      </c>
      <c r="P919" s="44" t="s">
        <v>5127</v>
      </c>
      <c r="Q919" s="44">
        <f t="shared" si="60"/>
        <v>26</v>
      </c>
      <c r="R919" s="45" t="str">
        <f t="shared" si="61"/>
        <v>High</v>
      </c>
      <c r="S919" s="45" t="str">
        <f t="shared" si="62"/>
        <v>Low Performer</v>
      </c>
    </row>
    <row r="920" spans="1:19" ht="21.6" customHeight="1" x14ac:dyDescent="0.25">
      <c r="A920" s="17" t="s">
        <v>2200</v>
      </c>
      <c r="B920" s="17" t="s">
        <v>3736</v>
      </c>
      <c r="C920" s="17" t="s">
        <v>2201</v>
      </c>
      <c r="D920" s="17" t="s">
        <v>69</v>
      </c>
      <c r="E920" s="17" t="s">
        <v>36</v>
      </c>
      <c r="F920" s="18">
        <v>32</v>
      </c>
      <c r="G920" s="35" t="s">
        <v>2202</v>
      </c>
      <c r="H920" s="17" t="s">
        <v>57</v>
      </c>
      <c r="I920" s="17" t="s">
        <v>32</v>
      </c>
      <c r="J920" s="33">
        <v>0.05</v>
      </c>
      <c r="K920" s="17">
        <v>2</v>
      </c>
      <c r="L920" s="17" t="s">
        <v>33</v>
      </c>
      <c r="M920" s="18">
        <v>5</v>
      </c>
      <c r="N920" s="2" t="s">
        <v>5895</v>
      </c>
      <c r="O920" s="44">
        <v>3</v>
      </c>
      <c r="P920" s="44" t="s">
        <v>5127</v>
      </c>
      <c r="Q920" s="44">
        <f t="shared" si="60"/>
        <v>7</v>
      </c>
      <c r="R920" s="45" t="str">
        <f t="shared" si="61"/>
        <v>Medium</v>
      </c>
      <c r="S920" s="45" t="str">
        <f t="shared" si="62"/>
        <v>Low Performer</v>
      </c>
    </row>
    <row r="921" spans="1:19" ht="21.6" customHeight="1" x14ac:dyDescent="0.25">
      <c r="A921" s="17" t="s">
        <v>2203</v>
      </c>
      <c r="B921" s="17" t="s">
        <v>3737</v>
      </c>
      <c r="C921" s="17" t="s">
        <v>2204</v>
      </c>
      <c r="D921" s="17" t="s">
        <v>16</v>
      </c>
      <c r="E921" s="17" t="s">
        <v>64</v>
      </c>
      <c r="F921" s="18">
        <v>32</v>
      </c>
      <c r="G921" s="35" t="s">
        <v>814</v>
      </c>
      <c r="H921" s="17" t="s">
        <v>111</v>
      </c>
      <c r="I921" s="17" t="s">
        <v>98</v>
      </c>
      <c r="J921" s="33">
        <v>0.81</v>
      </c>
      <c r="K921" s="17">
        <v>2</v>
      </c>
      <c r="L921" s="17" t="s">
        <v>33</v>
      </c>
      <c r="M921" s="18">
        <v>3</v>
      </c>
      <c r="N921" s="2" t="s">
        <v>5896</v>
      </c>
      <c r="O921" s="44">
        <v>5</v>
      </c>
      <c r="P921" s="44" t="s">
        <v>5127</v>
      </c>
      <c r="Q921" s="44">
        <f t="shared" si="60"/>
        <v>83</v>
      </c>
      <c r="R921" s="45" t="str">
        <f t="shared" si="61"/>
        <v>High</v>
      </c>
      <c r="S921" s="45" t="str">
        <f t="shared" si="62"/>
        <v>Low Performer</v>
      </c>
    </row>
    <row r="922" spans="1:19" ht="21.6" customHeight="1" x14ac:dyDescent="0.25">
      <c r="A922" s="17" t="s">
        <v>2205</v>
      </c>
      <c r="B922" s="17" t="s">
        <v>3738</v>
      </c>
      <c r="C922" s="17" t="s">
        <v>2206</v>
      </c>
      <c r="D922" s="17" t="s">
        <v>16</v>
      </c>
      <c r="E922" s="17" t="s">
        <v>23</v>
      </c>
      <c r="F922" s="18">
        <v>32</v>
      </c>
      <c r="G922" s="35">
        <v>45302</v>
      </c>
      <c r="H922" s="17" t="s">
        <v>53</v>
      </c>
      <c r="I922" s="17" t="s">
        <v>26</v>
      </c>
      <c r="J922" s="33">
        <v>0.69</v>
      </c>
      <c r="K922" s="17">
        <v>1</v>
      </c>
      <c r="L922" s="17" t="s">
        <v>33</v>
      </c>
      <c r="M922" s="18">
        <v>4</v>
      </c>
      <c r="N922" s="2" t="s">
        <v>5363</v>
      </c>
      <c r="O922" s="44">
        <v>7</v>
      </c>
      <c r="P922" s="44" t="s">
        <v>5127</v>
      </c>
      <c r="Q922" s="44">
        <f t="shared" si="60"/>
        <v>70</v>
      </c>
      <c r="R922" s="45" t="str">
        <f t="shared" si="61"/>
        <v>High</v>
      </c>
      <c r="S922" s="45" t="str">
        <f t="shared" si="62"/>
        <v>Low Performer</v>
      </c>
    </row>
    <row r="923" spans="1:19" ht="21.6" customHeight="1" x14ac:dyDescent="0.25">
      <c r="A923" s="17" t="s">
        <v>2207</v>
      </c>
      <c r="B923" s="17" t="s">
        <v>3739</v>
      </c>
      <c r="C923" s="17" t="s">
        <v>2208</v>
      </c>
      <c r="D923" s="17" t="s">
        <v>16</v>
      </c>
      <c r="E923" s="17" t="s">
        <v>41</v>
      </c>
      <c r="F923" s="18">
        <v>32</v>
      </c>
      <c r="G923" s="35" t="s">
        <v>2209</v>
      </c>
      <c r="H923" s="17" t="s">
        <v>79</v>
      </c>
      <c r="I923" s="17" t="s">
        <v>47</v>
      </c>
      <c r="J923" s="33">
        <v>0.21</v>
      </c>
      <c r="K923" s="17">
        <v>1.5</v>
      </c>
      <c r="L923" s="17" t="s">
        <v>33</v>
      </c>
      <c r="M923" s="18">
        <f t="shared" ref="M923:M924" si="63">M922</f>
        <v>4</v>
      </c>
      <c r="N923" s="2" t="s">
        <v>5897</v>
      </c>
      <c r="O923" s="44">
        <v>8</v>
      </c>
      <c r="P923" s="44" t="s">
        <v>5127</v>
      </c>
      <c r="Q923" s="44">
        <f t="shared" si="60"/>
        <v>22.5</v>
      </c>
      <c r="R923" s="45" t="str">
        <f t="shared" si="61"/>
        <v>High</v>
      </c>
      <c r="S923" s="45" t="str">
        <f t="shared" si="62"/>
        <v>Low Performer</v>
      </c>
    </row>
    <row r="924" spans="1:19" ht="21.6" customHeight="1" x14ac:dyDescent="0.25">
      <c r="A924" s="17" t="s">
        <v>2210</v>
      </c>
      <c r="B924" s="17" t="s">
        <v>3740</v>
      </c>
      <c r="C924" s="17" t="s">
        <v>2211</v>
      </c>
      <c r="D924" s="17" t="s">
        <v>69</v>
      </c>
      <c r="E924" s="17" t="s">
        <v>23</v>
      </c>
      <c r="F924" s="18">
        <v>32</v>
      </c>
      <c r="G924" s="35" t="s">
        <v>552</v>
      </c>
      <c r="H924" s="17" t="s">
        <v>53</v>
      </c>
      <c r="I924" s="17" t="s">
        <v>26</v>
      </c>
      <c r="J924" s="33">
        <v>0.56999999999999995</v>
      </c>
      <c r="K924" s="17">
        <v>2</v>
      </c>
      <c r="L924" s="17" t="s">
        <v>27</v>
      </c>
      <c r="M924" s="18">
        <f t="shared" si="63"/>
        <v>4</v>
      </c>
      <c r="N924" s="2" t="s">
        <v>5898</v>
      </c>
      <c r="O924" s="44">
        <v>5</v>
      </c>
      <c r="P924" s="44" t="s">
        <v>5127</v>
      </c>
      <c r="Q924" s="44">
        <f t="shared" si="60"/>
        <v>58.999999999999993</v>
      </c>
      <c r="R924" s="45" t="str">
        <f t="shared" si="61"/>
        <v>High</v>
      </c>
      <c r="S924" s="45" t="str">
        <f t="shared" si="62"/>
        <v>High Performer</v>
      </c>
    </row>
    <row r="925" spans="1:19" ht="21.6" customHeight="1" x14ac:dyDescent="0.25">
      <c r="A925" s="17" t="s">
        <v>2212</v>
      </c>
      <c r="B925" s="17" t="s">
        <v>3741</v>
      </c>
      <c r="C925" s="17" t="s">
        <v>2213</v>
      </c>
      <c r="D925" s="17" t="s">
        <v>16</v>
      </c>
      <c r="E925" s="17" t="s">
        <v>56</v>
      </c>
      <c r="F925" s="18">
        <v>30</v>
      </c>
      <c r="G925" s="35">
        <v>45333</v>
      </c>
      <c r="H925" s="17" t="s">
        <v>57</v>
      </c>
      <c r="I925" s="17" t="s">
        <v>32</v>
      </c>
      <c r="J925" s="33">
        <v>0.68</v>
      </c>
      <c r="K925" s="17">
        <v>1.5</v>
      </c>
      <c r="L925" s="17" t="s">
        <v>27</v>
      </c>
      <c r="M925" s="18">
        <v>2</v>
      </c>
      <c r="N925" s="2" t="s">
        <v>5899</v>
      </c>
      <c r="O925" s="44">
        <v>8</v>
      </c>
      <c r="P925" s="44" t="s">
        <v>5128</v>
      </c>
      <c r="Q925" s="44">
        <f t="shared" si="60"/>
        <v>69.5</v>
      </c>
      <c r="R925" s="45" t="str">
        <f t="shared" si="61"/>
        <v>High</v>
      </c>
      <c r="S925" s="45" t="str">
        <f t="shared" si="62"/>
        <v>Low Performer</v>
      </c>
    </row>
    <row r="926" spans="1:19" ht="21.6" customHeight="1" x14ac:dyDescent="0.25">
      <c r="A926" s="17" t="s">
        <v>2214</v>
      </c>
      <c r="B926" s="17" t="s">
        <v>3742</v>
      </c>
      <c r="C926" s="17" t="s">
        <v>2215</v>
      </c>
      <c r="D926" s="17" t="s">
        <v>16</v>
      </c>
      <c r="E926" s="17" t="s">
        <v>56</v>
      </c>
      <c r="F926" s="18">
        <v>32</v>
      </c>
      <c r="G926" s="35">
        <v>45811</v>
      </c>
      <c r="H926" s="17" t="s">
        <v>53</v>
      </c>
      <c r="I926" s="17" t="s">
        <v>26</v>
      </c>
      <c r="J926" s="33">
        <v>0.94</v>
      </c>
      <c r="K926" s="17">
        <v>1.5</v>
      </c>
      <c r="L926" s="17" t="s">
        <v>27</v>
      </c>
      <c r="M926" s="18">
        <v>4</v>
      </c>
      <c r="N926" s="2" t="s">
        <v>5900</v>
      </c>
      <c r="O926" s="44">
        <v>3</v>
      </c>
      <c r="P926" s="44" t="s">
        <v>5127</v>
      </c>
      <c r="Q926" s="44">
        <f t="shared" si="60"/>
        <v>95.5</v>
      </c>
      <c r="R926" s="45" t="str">
        <f t="shared" si="61"/>
        <v>High</v>
      </c>
      <c r="S926" s="45" t="str">
        <f t="shared" si="62"/>
        <v>High Performer</v>
      </c>
    </row>
    <row r="927" spans="1:19" ht="21.6" customHeight="1" x14ac:dyDescent="0.25">
      <c r="A927" s="17" t="s">
        <v>2216</v>
      </c>
      <c r="B927" s="17" t="s">
        <v>3743</v>
      </c>
      <c r="C927" s="17" t="s">
        <v>2217</v>
      </c>
      <c r="D927" s="17" t="s">
        <v>16</v>
      </c>
      <c r="E927" s="17" t="s">
        <v>36</v>
      </c>
      <c r="F927" s="18">
        <v>32</v>
      </c>
      <c r="G927" s="35" t="s">
        <v>2218</v>
      </c>
      <c r="H927" s="17" t="s">
        <v>37</v>
      </c>
      <c r="I927" s="17" t="s">
        <v>19</v>
      </c>
      <c r="J927" s="33">
        <v>0.5</v>
      </c>
      <c r="K927" s="17">
        <v>0.75</v>
      </c>
      <c r="L927" s="17" t="s">
        <v>33</v>
      </c>
      <c r="M927" s="18">
        <v>2</v>
      </c>
      <c r="N927" s="2" t="s">
        <v>5901</v>
      </c>
      <c r="O927" s="44">
        <v>6</v>
      </c>
      <c r="P927" s="44" t="s">
        <v>5127</v>
      </c>
      <c r="Q927" s="44">
        <f t="shared" si="60"/>
        <v>50.75</v>
      </c>
      <c r="R927" s="45" t="str">
        <f t="shared" si="61"/>
        <v>High</v>
      </c>
      <c r="S927" s="45" t="str">
        <f t="shared" si="62"/>
        <v>Low Performer</v>
      </c>
    </row>
    <row r="928" spans="1:19" ht="21.6" customHeight="1" x14ac:dyDescent="0.25">
      <c r="A928" s="17" t="s">
        <v>2219</v>
      </c>
      <c r="B928" s="17" t="s">
        <v>3744</v>
      </c>
      <c r="C928" s="17" t="s">
        <v>2220</v>
      </c>
      <c r="D928" s="17" t="s">
        <v>16</v>
      </c>
      <c r="E928" s="17" t="s">
        <v>56</v>
      </c>
      <c r="F928" s="18">
        <v>32</v>
      </c>
      <c r="G928" s="35">
        <v>45393</v>
      </c>
      <c r="H928" s="17" t="s">
        <v>46</v>
      </c>
      <c r="I928" s="17" t="s">
        <v>47</v>
      </c>
      <c r="J928" s="33">
        <v>0.97</v>
      </c>
      <c r="K928" s="17">
        <v>0.75</v>
      </c>
      <c r="L928" s="17" t="s">
        <v>33</v>
      </c>
      <c r="M928" s="18">
        <v>4</v>
      </c>
      <c r="N928" s="37">
        <v>45393</v>
      </c>
      <c r="O928" s="44">
        <v>1</v>
      </c>
      <c r="P928" s="44" t="s">
        <v>5127</v>
      </c>
      <c r="Q928" s="44">
        <f t="shared" si="60"/>
        <v>97.75</v>
      </c>
      <c r="R928" s="45" t="str">
        <f t="shared" si="61"/>
        <v>High</v>
      </c>
      <c r="S928" s="45" t="str">
        <f t="shared" si="62"/>
        <v>Low Performer</v>
      </c>
    </row>
    <row r="929" spans="1:19" ht="21.6" customHeight="1" x14ac:dyDescent="0.25">
      <c r="A929" s="17" t="s">
        <v>2221</v>
      </c>
      <c r="B929" s="17" t="s">
        <v>3745</v>
      </c>
      <c r="C929" s="17" t="s">
        <v>2222</v>
      </c>
      <c r="D929" s="17" t="s">
        <v>69</v>
      </c>
      <c r="E929" s="17" t="s">
        <v>23</v>
      </c>
      <c r="F929" s="18">
        <v>32</v>
      </c>
      <c r="G929" s="35">
        <v>45477</v>
      </c>
      <c r="H929" s="17" t="s">
        <v>104</v>
      </c>
      <c r="I929" s="17" t="s">
        <v>47</v>
      </c>
      <c r="J929" s="33">
        <v>0.78</v>
      </c>
      <c r="K929" s="17">
        <v>0.75</v>
      </c>
      <c r="L929" s="17" t="s">
        <v>27</v>
      </c>
      <c r="M929" s="18">
        <v>5</v>
      </c>
      <c r="N929" s="37">
        <v>45477</v>
      </c>
      <c r="O929" s="44">
        <v>1</v>
      </c>
      <c r="P929" s="44" t="s">
        <v>5127</v>
      </c>
      <c r="Q929" s="44">
        <f t="shared" si="60"/>
        <v>78.75</v>
      </c>
      <c r="R929" s="45" t="str">
        <f t="shared" si="61"/>
        <v>High</v>
      </c>
      <c r="S929" s="45" t="str">
        <f t="shared" si="62"/>
        <v>High Performer</v>
      </c>
    </row>
    <row r="930" spans="1:19" ht="21.6" customHeight="1" x14ac:dyDescent="0.25">
      <c r="A930" s="17" t="s">
        <v>2223</v>
      </c>
      <c r="B930" s="17" t="s">
        <v>3746</v>
      </c>
      <c r="C930" s="17" t="s">
        <v>2224</v>
      </c>
      <c r="D930" s="17" t="s">
        <v>16</v>
      </c>
      <c r="E930" s="17" t="s">
        <v>41</v>
      </c>
      <c r="F930" s="18">
        <v>32</v>
      </c>
      <c r="G930" s="35" t="s">
        <v>514</v>
      </c>
      <c r="H930" s="17" t="s">
        <v>79</v>
      </c>
      <c r="I930" s="17" t="s">
        <v>47</v>
      </c>
      <c r="J930" s="33">
        <v>0.76</v>
      </c>
      <c r="K930" s="17">
        <v>2</v>
      </c>
      <c r="L930" s="17" t="s">
        <v>33</v>
      </c>
      <c r="M930" s="18">
        <v>5</v>
      </c>
      <c r="N930" s="2" t="s">
        <v>5902</v>
      </c>
      <c r="O930" s="44">
        <v>2</v>
      </c>
      <c r="P930" s="44" t="s">
        <v>5127</v>
      </c>
      <c r="Q930" s="44">
        <f t="shared" si="60"/>
        <v>78</v>
      </c>
      <c r="R930" s="45" t="str">
        <f t="shared" si="61"/>
        <v>High</v>
      </c>
      <c r="S930" s="45" t="str">
        <f t="shared" si="62"/>
        <v>Low Performer</v>
      </c>
    </row>
    <row r="931" spans="1:19" ht="21.6" customHeight="1" x14ac:dyDescent="0.25">
      <c r="A931" s="17" t="s">
        <v>2225</v>
      </c>
      <c r="B931" s="17" t="s">
        <v>3747</v>
      </c>
      <c r="C931" s="17" t="s">
        <v>2226</v>
      </c>
      <c r="D931" s="17" t="s">
        <v>16</v>
      </c>
      <c r="E931" s="17" t="s">
        <v>41</v>
      </c>
      <c r="F931" s="18">
        <v>25</v>
      </c>
      <c r="G931" s="35" t="s">
        <v>501</v>
      </c>
      <c r="H931" s="17" t="s">
        <v>111</v>
      </c>
      <c r="I931" s="17" t="s">
        <v>98</v>
      </c>
      <c r="J931" s="33">
        <v>0.08</v>
      </c>
      <c r="K931" s="17">
        <v>2</v>
      </c>
      <c r="L931" s="17" t="s">
        <v>27</v>
      </c>
      <c r="M931" s="18">
        <v>1</v>
      </c>
      <c r="N931" s="2" t="s">
        <v>5903</v>
      </c>
      <c r="O931" s="44">
        <v>4</v>
      </c>
      <c r="P931" s="44" t="s">
        <v>5128</v>
      </c>
      <c r="Q931" s="44">
        <f t="shared" si="60"/>
        <v>10</v>
      </c>
      <c r="R931" s="45" t="str">
        <f t="shared" si="61"/>
        <v>Medium</v>
      </c>
      <c r="S931" s="45" t="str">
        <f t="shared" si="62"/>
        <v>Low Performer</v>
      </c>
    </row>
    <row r="932" spans="1:19" ht="21.6" customHeight="1" x14ac:dyDescent="0.25">
      <c r="A932" s="17" t="s">
        <v>2227</v>
      </c>
      <c r="B932" s="17" t="s">
        <v>3748</v>
      </c>
      <c r="C932" s="17" t="s">
        <v>87</v>
      </c>
      <c r="D932" s="17" t="s">
        <v>69</v>
      </c>
      <c r="E932" s="17" t="s">
        <v>23</v>
      </c>
      <c r="F932" s="18">
        <v>32</v>
      </c>
      <c r="G932" s="35" t="s">
        <v>1721</v>
      </c>
      <c r="H932" s="17" t="s">
        <v>37</v>
      </c>
      <c r="I932" s="17" t="s">
        <v>19</v>
      </c>
      <c r="J932" s="33">
        <v>0.92</v>
      </c>
      <c r="K932" s="17">
        <v>1.5</v>
      </c>
      <c r="L932" s="17" t="s">
        <v>33</v>
      </c>
      <c r="M932" s="18">
        <v>1</v>
      </c>
      <c r="N932" s="2" t="s">
        <v>5904</v>
      </c>
      <c r="O932" s="44">
        <v>6</v>
      </c>
      <c r="P932" s="44" t="s">
        <v>5127</v>
      </c>
      <c r="Q932" s="44">
        <f t="shared" si="60"/>
        <v>93.5</v>
      </c>
      <c r="R932" s="45" t="str">
        <f t="shared" si="61"/>
        <v>High</v>
      </c>
      <c r="S932" s="45" t="str">
        <f t="shared" si="62"/>
        <v>Low Performer</v>
      </c>
    </row>
    <row r="933" spans="1:19" ht="21.6" customHeight="1" x14ac:dyDescent="0.25">
      <c r="A933" s="17" t="s">
        <v>2228</v>
      </c>
      <c r="B933" s="17" t="s">
        <v>3749</v>
      </c>
      <c r="C933" s="17" t="s">
        <v>2229</v>
      </c>
      <c r="D933" s="17" t="s">
        <v>69</v>
      </c>
      <c r="E933" s="17" t="s">
        <v>36</v>
      </c>
      <c r="F933" s="18">
        <v>32</v>
      </c>
      <c r="G933" s="35" t="s">
        <v>2230</v>
      </c>
      <c r="H933" s="17" t="s">
        <v>57</v>
      </c>
      <c r="I933" s="17" t="s">
        <v>32</v>
      </c>
      <c r="J933" s="33">
        <v>0.82</v>
      </c>
      <c r="K933" s="17">
        <v>1</v>
      </c>
      <c r="L933" s="17" t="s">
        <v>33</v>
      </c>
      <c r="M933" s="18">
        <v>5</v>
      </c>
      <c r="N933" s="2" t="s">
        <v>5905</v>
      </c>
      <c r="O933" s="44">
        <v>2</v>
      </c>
      <c r="P933" s="44" t="s">
        <v>5127</v>
      </c>
      <c r="Q933" s="44">
        <f t="shared" si="60"/>
        <v>83</v>
      </c>
      <c r="R933" s="45" t="str">
        <f t="shared" si="61"/>
        <v>High</v>
      </c>
      <c r="S933" s="45" t="str">
        <f t="shared" si="62"/>
        <v>Low Performer</v>
      </c>
    </row>
    <row r="934" spans="1:19" ht="21.6" customHeight="1" x14ac:dyDescent="0.25">
      <c r="A934" s="17" t="s">
        <v>2231</v>
      </c>
      <c r="B934" s="17" t="s">
        <v>3750</v>
      </c>
      <c r="C934" s="17" t="s">
        <v>2232</v>
      </c>
      <c r="D934" s="17" t="s">
        <v>16</v>
      </c>
      <c r="E934" s="17" t="s">
        <v>41</v>
      </c>
      <c r="F934" s="18">
        <v>32</v>
      </c>
      <c r="G934" s="35">
        <v>45331</v>
      </c>
      <c r="H934" s="17" t="s">
        <v>198</v>
      </c>
      <c r="I934" s="17" t="s">
        <v>19</v>
      </c>
      <c r="J934" s="33">
        <v>0.8</v>
      </c>
      <c r="K934" s="17">
        <v>1</v>
      </c>
      <c r="L934" s="17" t="s">
        <v>27</v>
      </c>
      <c r="M934" s="18">
        <f>M933</f>
        <v>5</v>
      </c>
      <c r="N934" s="2" t="s">
        <v>5906</v>
      </c>
      <c r="O934" s="44">
        <v>7</v>
      </c>
      <c r="P934" s="44" t="s">
        <v>5127</v>
      </c>
      <c r="Q934" s="44">
        <f t="shared" si="60"/>
        <v>81</v>
      </c>
      <c r="R934" s="45" t="str">
        <f t="shared" si="61"/>
        <v>High</v>
      </c>
      <c r="S934" s="45" t="str">
        <f t="shared" si="62"/>
        <v>High Performer</v>
      </c>
    </row>
    <row r="935" spans="1:19" ht="21.6" customHeight="1" x14ac:dyDescent="0.25">
      <c r="A935" s="17" t="s">
        <v>2233</v>
      </c>
      <c r="B935" s="17" t="s">
        <v>3751</v>
      </c>
      <c r="C935" s="17" t="s">
        <v>2234</v>
      </c>
      <c r="D935" s="17" t="s">
        <v>16</v>
      </c>
      <c r="E935" s="17" t="s">
        <v>36</v>
      </c>
      <c r="F935" s="18">
        <v>32</v>
      </c>
      <c r="G935" s="35" t="s">
        <v>2235</v>
      </c>
      <c r="H935" s="17" t="s">
        <v>37</v>
      </c>
      <c r="I935" s="17" t="s">
        <v>19</v>
      </c>
      <c r="J935" s="33">
        <v>0.43</v>
      </c>
      <c r="K935" s="17">
        <v>2</v>
      </c>
      <c r="L935" s="17" t="s">
        <v>27</v>
      </c>
      <c r="M935" s="18">
        <v>2</v>
      </c>
      <c r="N935" s="2" t="s">
        <v>5907</v>
      </c>
      <c r="O935" s="44">
        <v>3</v>
      </c>
      <c r="P935" s="44" t="s">
        <v>5127</v>
      </c>
      <c r="Q935" s="44">
        <f t="shared" si="60"/>
        <v>45</v>
      </c>
      <c r="R935" s="45" t="str">
        <f t="shared" si="61"/>
        <v>High</v>
      </c>
      <c r="S935" s="45" t="str">
        <f t="shared" si="62"/>
        <v>Low Performer</v>
      </c>
    </row>
    <row r="936" spans="1:19" ht="21.6" customHeight="1" x14ac:dyDescent="0.25">
      <c r="A936" s="17" t="s">
        <v>2236</v>
      </c>
      <c r="B936" s="17" t="s">
        <v>3752</v>
      </c>
      <c r="C936" s="17" t="s">
        <v>2237</v>
      </c>
      <c r="D936" s="17" t="s">
        <v>16</v>
      </c>
      <c r="E936" s="17" t="s">
        <v>36</v>
      </c>
      <c r="F936" s="18">
        <v>32</v>
      </c>
      <c r="G936" s="35">
        <v>45566</v>
      </c>
      <c r="H936" s="17" t="s">
        <v>79</v>
      </c>
      <c r="I936" s="17" t="s">
        <v>47</v>
      </c>
      <c r="J936" s="33">
        <v>0.43</v>
      </c>
      <c r="K936" s="17">
        <v>1.5</v>
      </c>
      <c r="L936" s="17" t="s">
        <v>33</v>
      </c>
      <c r="M936" s="18">
        <v>3</v>
      </c>
      <c r="N936" s="2" t="s">
        <v>5908</v>
      </c>
      <c r="O936" s="44">
        <v>8</v>
      </c>
      <c r="P936" s="44" t="s">
        <v>5127</v>
      </c>
      <c r="Q936" s="44">
        <f t="shared" si="60"/>
        <v>44.5</v>
      </c>
      <c r="R936" s="45" t="str">
        <f t="shared" si="61"/>
        <v>High</v>
      </c>
      <c r="S936" s="45" t="str">
        <f t="shared" si="62"/>
        <v>Low Performer</v>
      </c>
    </row>
    <row r="937" spans="1:19" ht="21.6" customHeight="1" x14ac:dyDescent="0.25">
      <c r="A937" s="17" t="s">
        <v>2238</v>
      </c>
      <c r="B937" s="17" t="s">
        <v>3753</v>
      </c>
      <c r="C937" s="17" t="s">
        <v>2239</v>
      </c>
      <c r="D937" s="17" t="s">
        <v>69</v>
      </c>
      <c r="E937" s="17" t="s">
        <v>36</v>
      </c>
      <c r="F937" s="18">
        <v>32</v>
      </c>
      <c r="G937" s="35" t="s">
        <v>2240</v>
      </c>
      <c r="H937" s="17" t="s">
        <v>97</v>
      </c>
      <c r="I937" s="17" t="s">
        <v>98</v>
      </c>
      <c r="J937" s="33">
        <v>0.47</v>
      </c>
      <c r="K937" s="17">
        <v>1.5</v>
      </c>
      <c r="L937" s="17" t="s">
        <v>27</v>
      </c>
      <c r="M937" s="18">
        <v>5</v>
      </c>
      <c r="N937" s="2" t="s">
        <v>5909</v>
      </c>
      <c r="O937" s="44">
        <v>5</v>
      </c>
      <c r="P937" s="44" t="s">
        <v>5127</v>
      </c>
      <c r="Q937" s="44">
        <f t="shared" si="60"/>
        <v>48.5</v>
      </c>
      <c r="R937" s="45" t="str">
        <f t="shared" si="61"/>
        <v>High</v>
      </c>
      <c r="S937" s="45" t="str">
        <f t="shared" si="62"/>
        <v>High Performer</v>
      </c>
    </row>
    <row r="938" spans="1:19" ht="21.6" customHeight="1" x14ac:dyDescent="0.25">
      <c r="A938" s="17" t="s">
        <v>2241</v>
      </c>
      <c r="B938" s="17" t="s">
        <v>3754</v>
      </c>
      <c r="C938" s="17" t="s">
        <v>87</v>
      </c>
      <c r="D938" s="17" t="s">
        <v>16</v>
      </c>
      <c r="E938" s="17" t="s">
        <v>36</v>
      </c>
      <c r="F938" s="18">
        <v>32</v>
      </c>
      <c r="G938" s="35">
        <v>45537</v>
      </c>
      <c r="H938" s="17" t="s">
        <v>97</v>
      </c>
      <c r="I938" s="17" t="s">
        <v>98</v>
      </c>
      <c r="J938" s="33">
        <v>0.49</v>
      </c>
      <c r="K938" s="17">
        <v>1.5</v>
      </c>
      <c r="L938" s="17" t="s">
        <v>27</v>
      </c>
      <c r="M938" s="18">
        <v>3</v>
      </c>
      <c r="N938" s="2" t="s">
        <v>5910</v>
      </c>
      <c r="O938" s="44">
        <v>3</v>
      </c>
      <c r="P938" s="44" t="s">
        <v>5127</v>
      </c>
      <c r="Q938" s="44">
        <f t="shared" si="60"/>
        <v>50.5</v>
      </c>
      <c r="R938" s="45" t="str">
        <f t="shared" si="61"/>
        <v>High</v>
      </c>
      <c r="S938" s="45" t="str">
        <f t="shared" si="62"/>
        <v>Low Performer</v>
      </c>
    </row>
    <row r="939" spans="1:19" ht="21.6" customHeight="1" x14ac:dyDescent="0.25">
      <c r="A939" s="17" t="s">
        <v>2242</v>
      </c>
      <c r="B939" s="17" t="s">
        <v>3755</v>
      </c>
      <c r="C939" s="17" t="s">
        <v>2243</v>
      </c>
      <c r="D939" s="17" t="s">
        <v>16</v>
      </c>
      <c r="E939" s="17" t="s">
        <v>23</v>
      </c>
      <c r="F939" s="18">
        <v>32</v>
      </c>
      <c r="G939" s="35" t="s">
        <v>1828</v>
      </c>
      <c r="H939" s="17" t="s">
        <v>25</v>
      </c>
      <c r="I939" s="17" t="s">
        <v>26</v>
      </c>
      <c r="J939" s="33">
        <v>0.21</v>
      </c>
      <c r="K939" s="17">
        <v>2</v>
      </c>
      <c r="L939" s="17" t="s">
        <v>33</v>
      </c>
      <c r="M939" s="18">
        <v>3</v>
      </c>
      <c r="N939" s="2" t="s">
        <v>5911</v>
      </c>
      <c r="O939" s="44">
        <v>7</v>
      </c>
      <c r="P939" s="44" t="s">
        <v>5127</v>
      </c>
      <c r="Q939" s="44">
        <f t="shared" si="60"/>
        <v>23</v>
      </c>
      <c r="R939" s="45" t="str">
        <f t="shared" si="61"/>
        <v>High</v>
      </c>
      <c r="S939" s="45" t="str">
        <f t="shared" si="62"/>
        <v>Low Performer</v>
      </c>
    </row>
    <row r="940" spans="1:19" ht="21.6" customHeight="1" x14ac:dyDescent="0.25">
      <c r="A940" s="17" t="s">
        <v>2244</v>
      </c>
      <c r="B940" s="17" t="s">
        <v>3756</v>
      </c>
      <c r="C940" s="17" t="s">
        <v>2245</v>
      </c>
      <c r="D940" s="17" t="s">
        <v>16</v>
      </c>
      <c r="E940" s="17" t="s">
        <v>36</v>
      </c>
      <c r="F940" s="18">
        <v>24</v>
      </c>
      <c r="G940" s="35" t="s">
        <v>2246</v>
      </c>
      <c r="H940" s="17" t="s">
        <v>97</v>
      </c>
      <c r="I940" s="17" t="s">
        <v>98</v>
      </c>
      <c r="J940" s="33">
        <v>0.48</v>
      </c>
      <c r="K940" s="17">
        <v>1.5</v>
      </c>
      <c r="L940" s="17" t="s">
        <v>27</v>
      </c>
      <c r="M940" s="18">
        <v>1</v>
      </c>
      <c r="N940" s="2" t="s">
        <v>5912</v>
      </c>
      <c r="O940" s="44">
        <v>8</v>
      </c>
      <c r="P940" s="44" t="s">
        <v>5128</v>
      </c>
      <c r="Q940" s="44">
        <f t="shared" si="60"/>
        <v>49.5</v>
      </c>
      <c r="R940" s="45" t="str">
        <f t="shared" si="61"/>
        <v>High</v>
      </c>
      <c r="S940" s="45" t="str">
        <f t="shared" si="62"/>
        <v>Low Performer</v>
      </c>
    </row>
    <row r="941" spans="1:19" ht="21.6" customHeight="1" x14ac:dyDescent="0.25">
      <c r="A941" s="17" t="s">
        <v>2247</v>
      </c>
      <c r="B941" s="17" t="s">
        <v>3757</v>
      </c>
      <c r="C941" s="17" t="s">
        <v>2248</v>
      </c>
      <c r="D941" s="17" t="s">
        <v>16</v>
      </c>
      <c r="E941" s="17" t="s">
        <v>64</v>
      </c>
      <c r="F941" s="18">
        <v>32</v>
      </c>
      <c r="G941" s="35">
        <v>45839</v>
      </c>
      <c r="H941" s="17" t="s">
        <v>37</v>
      </c>
      <c r="I941" s="17" t="s">
        <v>19</v>
      </c>
      <c r="J941" s="33">
        <v>0.72</v>
      </c>
      <c r="K941" s="17">
        <v>2</v>
      </c>
      <c r="L941" s="17" t="s">
        <v>33</v>
      </c>
      <c r="M941" s="18">
        <f>M940</f>
        <v>1</v>
      </c>
      <c r="N941" s="2" t="s">
        <v>5913</v>
      </c>
      <c r="O941" s="44">
        <v>4</v>
      </c>
      <c r="P941" s="44" t="s">
        <v>5127</v>
      </c>
      <c r="Q941" s="44">
        <f t="shared" si="60"/>
        <v>74</v>
      </c>
      <c r="R941" s="45" t="str">
        <f t="shared" si="61"/>
        <v>High</v>
      </c>
      <c r="S941" s="45" t="str">
        <f t="shared" si="62"/>
        <v>Low Performer</v>
      </c>
    </row>
    <row r="942" spans="1:19" ht="21.6" customHeight="1" x14ac:dyDescent="0.25">
      <c r="A942" s="17" t="s">
        <v>2249</v>
      </c>
      <c r="B942" s="17" t="s">
        <v>3758</v>
      </c>
      <c r="C942" s="17" t="s">
        <v>2250</v>
      </c>
      <c r="D942" s="17" t="s">
        <v>69</v>
      </c>
      <c r="E942" s="17" t="s">
        <v>41</v>
      </c>
      <c r="F942" s="18">
        <v>32</v>
      </c>
      <c r="G942" s="35">
        <v>45021</v>
      </c>
      <c r="H942" s="17" t="s">
        <v>198</v>
      </c>
      <c r="I942" s="17" t="s">
        <v>19</v>
      </c>
      <c r="J942" s="33">
        <v>0.68</v>
      </c>
      <c r="K942" s="17">
        <v>2</v>
      </c>
      <c r="L942" s="17" t="s">
        <v>27</v>
      </c>
      <c r="M942" s="18">
        <v>5</v>
      </c>
      <c r="N942" s="2" t="s">
        <v>5914</v>
      </c>
      <c r="O942" s="44">
        <v>2</v>
      </c>
      <c r="P942" s="44" t="s">
        <v>5127</v>
      </c>
      <c r="Q942" s="44">
        <f t="shared" si="60"/>
        <v>70</v>
      </c>
      <c r="R942" s="45" t="str">
        <f t="shared" si="61"/>
        <v>High</v>
      </c>
      <c r="S942" s="45" t="str">
        <f t="shared" si="62"/>
        <v>High Performer</v>
      </c>
    </row>
    <row r="943" spans="1:19" ht="21.6" customHeight="1" x14ac:dyDescent="0.25">
      <c r="A943" s="17" t="s">
        <v>2251</v>
      </c>
      <c r="B943" s="17" t="s">
        <v>3759</v>
      </c>
      <c r="C943" s="17" t="s">
        <v>2252</v>
      </c>
      <c r="D943" s="17" t="s">
        <v>69</v>
      </c>
      <c r="E943" s="17" t="s">
        <v>56</v>
      </c>
      <c r="F943" s="18">
        <v>41</v>
      </c>
      <c r="G943" s="35" t="s">
        <v>420</v>
      </c>
      <c r="H943" s="17" t="s">
        <v>97</v>
      </c>
      <c r="I943" s="17" t="s">
        <v>98</v>
      </c>
      <c r="J943" s="33">
        <v>0.57999999999999996</v>
      </c>
      <c r="K943" s="17">
        <v>1.5</v>
      </c>
      <c r="L943" s="17" t="s">
        <v>27</v>
      </c>
      <c r="M943" s="18">
        <v>2</v>
      </c>
      <c r="N943" s="2" t="s">
        <v>5262</v>
      </c>
      <c r="O943" s="44">
        <v>4</v>
      </c>
      <c r="P943" s="44" t="s">
        <v>5126</v>
      </c>
      <c r="Q943" s="44">
        <f t="shared" si="60"/>
        <v>59.499999999999993</v>
      </c>
      <c r="R943" s="45" t="str">
        <f t="shared" si="61"/>
        <v>High</v>
      </c>
      <c r="S943" s="45" t="str">
        <f t="shared" si="62"/>
        <v>Low Performer</v>
      </c>
    </row>
    <row r="944" spans="1:19" ht="21.6" customHeight="1" x14ac:dyDescent="0.25">
      <c r="A944" s="17" t="s">
        <v>2253</v>
      </c>
      <c r="B944" s="17" t="s">
        <v>3760</v>
      </c>
      <c r="C944" s="17" t="s">
        <v>2254</v>
      </c>
      <c r="D944" s="17" t="s">
        <v>16</v>
      </c>
      <c r="E944" s="17" t="s">
        <v>23</v>
      </c>
      <c r="F944" s="18">
        <v>43</v>
      </c>
      <c r="G944" s="35" t="s">
        <v>2255</v>
      </c>
      <c r="H944" s="17" t="s">
        <v>97</v>
      </c>
      <c r="I944" s="17" t="s">
        <v>98</v>
      </c>
      <c r="J944" s="33">
        <v>0.31</v>
      </c>
      <c r="K944" s="17">
        <v>1.5</v>
      </c>
      <c r="L944" s="17" t="s">
        <v>33</v>
      </c>
      <c r="M944" s="18">
        <v>5</v>
      </c>
      <c r="N944" s="2" t="s">
        <v>5915</v>
      </c>
      <c r="O944" s="44">
        <v>5</v>
      </c>
      <c r="P944" s="44" t="s">
        <v>5126</v>
      </c>
      <c r="Q944" s="44">
        <f t="shared" si="60"/>
        <v>32.5</v>
      </c>
      <c r="R944" s="45" t="str">
        <f t="shared" si="61"/>
        <v>High</v>
      </c>
      <c r="S944" s="45" t="str">
        <f t="shared" si="62"/>
        <v>Low Performer</v>
      </c>
    </row>
    <row r="945" spans="1:19" ht="21.6" customHeight="1" x14ac:dyDescent="0.25">
      <c r="A945" s="17" t="s">
        <v>2256</v>
      </c>
      <c r="B945" s="17" t="s">
        <v>3398</v>
      </c>
      <c r="C945" s="17" t="s">
        <v>2257</v>
      </c>
      <c r="D945" s="17" t="s">
        <v>16</v>
      </c>
      <c r="E945" s="17" t="s">
        <v>36</v>
      </c>
      <c r="F945" s="18">
        <v>36</v>
      </c>
      <c r="G945" s="35" t="s">
        <v>2258</v>
      </c>
      <c r="H945" s="17" t="s">
        <v>18</v>
      </c>
      <c r="I945" s="17" t="s">
        <v>19</v>
      </c>
      <c r="J945" s="33">
        <v>0.6</v>
      </c>
      <c r="K945" s="17">
        <v>1.5</v>
      </c>
      <c r="L945" s="17" t="s">
        <v>27</v>
      </c>
      <c r="M945" s="18">
        <v>2</v>
      </c>
      <c r="N945" s="2" t="s">
        <v>5916</v>
      </c>
      <c r="O945" s="44">
        <v>8</v>
      </c>
      <c r="P945" s="44" t="s">
        <v>5127</v>
      </c>
      <c r="Q945" s="44">
        <f t="shared" si="60"/>
        <v>61.5</v>
      </c>
      <c r="R945" s="45" t="str">
        <f t="shared" si="61"/>
        <v>High</v>
      </c>
      <c r="S945" s="45" t="str">
        <f t="shared" si="62"/>
        <v>Low Performer</v>
      </c>
    </row>
    <row r="946" spans="1:19" ht="21.6" customHeight="1" x14ac:dyDescent="0.25">
      <c r="A946" s="17" t="s">
        <v>2259</v>
      </c>
      <c r="B946" s="17" t="s">
        <v>3761</v>
      </c>
      <c r="C946" s="17" t="s">
        <v>87</v>
      </c>
      <c r="D946" s="17" t="s">
        <v>69</v>
      </c>
      <c r="E946" s="17" t="s">
        <v>36</v>
      </c>
      <c r="F946" s="18">
        <v>32</v>
      </c>
      <c r="G946" s="35" t="s">
        <v>1578</v>
      </c>
      <c r="H946" s="17" t="s">
        <v>79</v>
      </c>
      <c r="I946" s="17" t="s">
        <v>47</v>
      </c>
      <c r="J946" s="33">
        <v>0.78</v>
      </c>
      <c r="K946" s="17">
        <v>0.75</v>
      </c>
      <c r="L946" s="17" t="s">
        <v>27</v>
      </c>
      <c r="M946" s="18">
        <v>5</v>
      </c>
      <c r="N946" s="2" t="s">
        <v>5917</v>
      </c>
      <c r="O946" s="44">
        <v>4</v>
      </c>
      <c r="P946" s="44" t="s">
        <v>5127</v>
      </c>
      <c r="Q946" s="44">
        <f t="shared" si="60"/>
        <v>78.75</v>
      </c>
      <c r="R946" s="45" t="str">
        <f t="shared" si="61"/>
        <v>High</v>
      </c>
      <c r="S946" s="45" t="str">
        <f t="shared" si="62"/>
        <v>High Performer</v>
      </c>
    </row>
    <row r="947" spans="1:19" ht="21.6" customHeight="1" x14ac:dyDescent="0.25">
      <c r="A947" s="17" t="s">
        <v>2260</v>
      </c>
      <c r="B947" s="17" t="s">
        <v>3762</v>
      </c>
      <c r="C947" s="17" t="s">
        <v>2261</v>
      </c>
      <c r="D947" s="17" t="s">
        <v>69</v>
      </c>
      <c r="E947" s="17" t="s">
        <v>41</v>
      </c>
      <c r="F947" s="18">
        <v>21</v>
      </c>
      <c r="G947" s="35" t="s">
        <v>2262</v>
      </c>
      <c r="H947" s="17" t="s">
        <v>79</v>
      </c>
      <c r="I947" s="17" t="s">
        <v>47</v>
      </c>
      <c r="J947" s="33">
        <v>0.68</v>
      </c>
      <c r="K947" s="17">
        <v>1</v>
      </c>
      <c r="L947" s="17" t="s">
        <v>27</v>
      </c>
      <c r="M947" s="18">
        <v>2</v>
      </c>
      <c r="N947" s="2" t="s">
        <v>5918</v>
      </c>
      <c r="O947" s="44">
        <v>5</v>
      </c>
      <c r="P947" s="44" t="s">
        <v>5125</v>
      </c>
      <c r="Q947" s="44">
        <f t="shared" si="60"/>
        <v>69</v>
      </c>
      <c r="R947" s="45" t="str">
        <f t="shared" si="61"/>
        <v>High</v>
      </c>
      <c r="S947" s="45" t="str">
        <f t="shared" si="62"/>
        <v>Low Performer</v>
      </c>
    </row>
    <row r="948" spans="1:19" ht="21.6" customHeight="1" x14ac:dyDescent="0.25">
      <c r="A948" s="17" t="s">
        <v>2263</v>
      </c>
      <c r="B948" s="17" t="s">
        <v>3763</v>
      </c>
      <c r="C948" s="17" t="s">
        <v>2264</v>
      </c>
      <c r="D948" s="17" t="s">
        <v>16</v>
      </c>
      <c r="E948" s="17" t="s">
        <v>23</v>
      </c>
      <c r="F948" s="18">
        <v>32</v>
      </c>
      <c r="G948" s="35">
        <v>44937</v>
      </c>
      <c r="H948" s="17" t="s">
        <v>53</v>
      </c>
      <c r="I948" s="17" t="s">
        <v>26</v>
      </c>
      <c r="J948" s="33">
        <v>0.97</v>
      </c>
      <c r="K948" s="17">
        <v>1.5</v>
      </c>
      <c r="L948" s="17" t="s">
        <v>33</v>
      </c>
      <c r="M948" s="18">
        <v>4</v>
      </c>
      <c r="N948" s="2" t="s">
        <v>5919</v>
      </c>
      <c r="O948" s="44">
        <v>8</v>
      </c>
      <c r="P948" s="44" t="s">
        <v>5127</v>
      </c>
      <c r="Q948" s="44">
        <f t="shared" si="60"/>
        <v>98.5</v>
      </c>
      <c r="R948" s="45" t="str">
        <f t="shared" si="61"/>
        <v>High</v>
      </c>
      <c r="S948" s="45" t="str">
        <f t="shared" si="62"/>
        <v>Low Performer</v>
      </c>
    </row>
    <row r="949" spans="1:19" ht="21.6" customHeight="1" x14ac:dyDescent="0.25">
      <c r="A949" s="17" t="s">
        <v>2265</v>
      </c>
      <c r="B949" s="17" t="s">
        <v>3764</v>
      </c>
      <c r="C949" s="17" t="s">
        <v>2266</v>
      </c>
      <c r="D949" s="17" t="s">
        <v>69</v>
      </c>
      <c r="E949" s="17" t="s">
        <v>64</v>
      </c>
      <c r="F949" s="18">
        <v>32</v>
      </c>
      <c r="G949" s="35" t="s">
        <v>2267</v>
      </c>
      <c r="H949" s="17" t="s">
        <v>156</v>
      </c>
      <c r="I949" s="17" t="s">
        <v>98</v>
      </c>
      <c r="J949" s="33">
        <v>0.39</v>
      </c>
      <c r="K949" s="17">
        <v>1.5</v>
      </c>
      <c r="L949" s="17" t="s">
        <v>33</v>
      </c>
      <c r="M949" s="18">
        <v>3</v>
      </c>
      <c r="N949" s="2" t="s">
        <v>5920</v>
      </c>
      <c r="O949" s="44">
        <v>4</v>
      </c>
      <c r="P949" s="44" t="s">
        <v>5127</v>
      </c>
      <c r="Q949" s="44">
        <f t="shared" si="60"/>
        <v>40.5</v>
      </c>
      <c r="R949" s="45" t="str">
        <f t="shared" si="61"/>
        <v>High</v>
      </c>
      <c r="S949" s="45" t="str">
        <f t="shared" si="62"/>
        <v>Low Performer</v>
      </c>
    </row>
    <row r="950" spans="1:19" ht="21.6" customHeight="1" x14ac:dyDescent="0.25">
      <c r="A950" s="17" t="s">
        <v>2268</v>
      </c>
      <c r="B950" s="17" t="s">
        <v>3765</v>
      </c>
      <c r="C950" s="17" t="s">
        <v>2269</v>
      </c>
      <c r="D950" s="17" t="s">
        <v>69</v>
      </c>
      <c r="E950" s="17" t="s">
        <v>36</v>
      </c>
      <c r="F950" s="18">
        <v>32</v>
      </c>
      <c r="G950" s="35" t="s">
        <v>2270</v>
      </c>
      <c r="H950" s="17" t="s">
        <v>111</v>
      </c>
      <c r="I950" s="17" t="s">
        <v>98</v>
      </c>
      <c r="J950" s="33">
        <v>0.2</v>
      </c>
      <c r="K950" s="17">
        <v>1.5</v>
      </c>
      <c r="L950" s="17" t="s">
        <v>27</v>
      </c>
      <c r="M950" s="18">
        <v>3</v>
      </c>
      <c r="N950" s="2" t="s">
        <v>5921</v>
      </c>
      <c r="O950" s="44">
        <v>3</v>
      </c>
      <c r="P950" s="44" t="s">
        <v>5127</v>
      </c>
      <c r="Q950" s="44">
        <f t="shared" si="60"/>
        <v>21.5</v>
      </c>
      <c r="R950" s="45" t="str">
        <f t="shared" si="61"/>
        <v>High</v>
      </c>
      <c r="S950" s="45" t="str">
        <f t="shared" si="62"/>
        <v>Low Performer</v>
      </c>
    </row>
    <row r="951" spans="1:19" ht="21.6" customHeight="1" x14ac:dyDescent="0.25">
      <c r="A951" s="17" t="s">
        <v>2271</v>
      </c>
      <c r="B951" s="17" t="s">
        <v>3766</v>
      </c>
      <c r="C951" s="17" t="s">
        <v>2272</v>
      </c>
      <c r="D951" s="17" t="s">
        <v>69</v>
      </c>
      <c r="E951" s="17" t="s">
        <v>56</v>
      </c>
      <c r="F951" s="18">
        <v>32</v>
      </c>
      <c r="G951" s="35" t="s">
        <v>1069</v>
      </c>
      <c r="H951" s="17" t="s">
        <v>31</v>
      </c>
      <c r="I951" s="17" t="s">
        <v>32</v>
      </c>
      <c r="J951" s="33">
        <v>0.95</v>
      </c>
      <c r="K951" s="17">
        <v>2</v>
      </c>
      <c r="L951" s="17" t="s">
        <v>33</v>
      </c>
      <c r="M951" s="18">
        <v>3</v>
      </c>
      <c r="N951" s="2" t="s">
        <v>5922</v>
      </c>
      <c r="O951" s="44">
        <v>5</v>
      </c>
      <c r="P951" s="44" t="s">
        <v>5127</v>
      </c>
      <c r="Q951" s="44">
        <f t="shared" si="60"/>
        <v>97</v>
      </c>
      <c r="R951" s="45" t="str">
        <f t="shared" si="61"/>
        <v>High</v>
      </c>
      <c r="S951" s="45" t="str">
        <f t="shared" si="62"/>
        <v>Low Performer</v>
      </c>
    </row>
    <row r="952" spans="1:19" ht="21.6" customHeight="1" x14ac:dyDescent="0.25">
      <c r="A952" s="17" t="s">
        <v>2273</v>
      </c>
      <c r="B952" s="17" t="s">
        <v>3767</v>
      </c>
      <c r="C952" s="17" t="s">
        <v>2274</v>
      </c>
      <c r="D952" s="17" t="s">
        <v>69</v>
      </c>
      <c r="E952" s="17" t="s">
        <v>36</v>
      </c>
      <c r="F952" s="18">
        <v>32</v>
      </c>
      <c r="G952" s="35" t="s">
        <v>1454</v>
      </c>
      <c r="H952" s="17" t="s">
        <v>57</v>
      </c>
      <c r="I952" s="17" t="s">
        <v>32</v>
      </c>
      <c r="J952" s="33">
        <v>0.02</v>
      </c>
      <c r="K952" s="17">
        <v>2</v>
      </c>
      <c r="L952" s="17" t="s">
        <v>33</v>
      </c>
      <c r="M952" s="18">
        <v>5</v>
      </c>
      <c r="N952" s="2" t="s">
        <v>5923</v>
      </c>
      <c r="O952" s="44">
        <v>3</v>
      </c>
      <c r="P952" s="44" t="s">
        <v>5127</v>
      </c>
      <c r="Q952" s="44">
        <f t="shared" si="60"/>
        <v>4</v>
      </c>
      <c r="R952" s="45" t="str">
        <f t="shared" si="61"/>
        <v>Low</v>
      </c>
      <c r="S952" s="45" t="str">
        <f t="shared" si="62"/>
        <v>Low Performer</v>
      </c>
    </row>
    <row r="953" spans="1:19" ht="21.6" customHeight="1" x14ac:dyDescent="0.25">
      <c r="A953" s="17" t="s">
        <v>2275</v>
      </c>
      <c r="B953" s="17" t="s">
        <v>3768</v>
      </c>
      <c r="C953" s="17" t="s">
        <v>2276</v>
      </c>
      <c r="D953" s="17" t="s">
        <v>69</v>
      </c>
      <c r="E953" s="17" t="s">
        <v>23</v>
      </c>
      <c r="F953" s="18">
        <v>32</v>
      </c>
      <c r="G953" s="35">
        <v>45598</v>
      </c>
      <c r="H953" s="17" t="s">
        <v>46</v>
      </c>
      <c r="I953" s="17" t="s">
        <v>47</v>
      </c>
      <c r="J953" s="33">
        <v>0.56000000000000005</v>
      </c>
      <c r="K953" s="17">
        <v>1.5</v>
      </c>
      <c r="L953" s="17" t="s">
        <v>27</v>
      </c>
      <c r="M953" s="18">
        <v>5</v>
      </c>
      <c r="N953" s="2" t="s">
        <v>5924</v>
      </c>
      <c r="O953" s="44">
        <v>4</v>
      </c>
      <c r="P953" s="44" t="s">
        <v>5127</v>
      </c>
      <c r="Q953" s="44">
        <f t="shared" si="60"/>
        <v>57.500000000000007</v>
      </c>
      <c r="R953" s="45" t="str">
        <f t="shared" si="61"/>
        <v>High</v>
      </c>
      <c r="S953" s="45" t="str">
        <f t="shared" si="62"/>
        <v>High Performer</v>
      </c>
    </row>
    <row r="954" spans="1:19" ht="21.6" customHeight="1" x14ac:dyDescent="0.25">
      <c r="A954" s="17" t="s">
        <v>2277</v>
      </c>
      <c r="B954" s="17" t="s">
        <v>3769</v>
      </c>
      <c r="C954" s="17" t="s">
        <v>2278</v>
      </c>
      <c r="D954" s="17" t="s">
        <v>69</v>
      </c>
      <c r="E954" s="17" t="s">
        <v>23</v>
      </c>
      <c r="F954" s="18">
        <v>21</v>
      </c>
      <c r="G954" s="35" t="s">
        <v>1476</v>
      </c>
      <c r="H954" s="17" t="s">
        <v>104</v>
      </c>
      <c r="I954" s="17" t="s">
        <v>47</v>
      </c>
      <c r="J954" s="33">
        <v>0.9</v>
      </c>
      <c r="K954" s="17">
        <v>1</v>
      </c>
      <c r="L954" s="17" t="s">
        <v>27</v>
      </c>
      <c r="M954" s="18">
        <v>4</v>
      </c>
      <c r="N954" s="2" t="s">
        <v>5766</v>
      </c>
      <c r="O954" s="44">
        <v>7</v>
      </c>
      <c r="P954" s="44" t="s">
        <v>5125</v>
      </c>
      <c r="Q954" s="44">
        <f t="shared" si="60"/>
        <v>91</v>
      </c>
      <c r="R954" s="45" t="str">
        <f t="shared" si="61"/>
        <v>High</v>
      </c>
      <c r="S954" s="45" t="str">
        <f t="shared" si="62"/>
        <v>High Performer</v>
      </c>
    </row>
    <row r="955" spans="1:19" ht="21.6" customHeight="1" x14ac:dyDescent="0.25">
      <c r="A955" s="17" t="s">
        <v>2279</v>
      </c>
      <c r="B955" s="17" t="s">
        <v>3770</v>
      </c>
      <c r="C955" s="17" t="s">
        <v>2280</v>
      </c>
      <c r="D955" s="17" t="s">
        <v>69</v>
      </c>
      <c r="E955" s="17" t="s">
        <v>41</v>
      </c>
      <c r="F955" s="18">
        <v>45</v>
      </c>
      <c r="G955" s="35" t="s">
        <v>1804</v>
      </c>
      <c r="H955" s="17" t="s">
        <v>53</v>
      </c>
      <c r="I955" s="17" t="s">
        <v>26</v>
      </c>
      <c r="J955" s="33">
        <v>0.17</v>
      </c>
      <c r="K955" s="17">
        <v>2</v>
      </c>
      <c r="L955" s="17" t="s">
        <v>27</v>
      </c>
      <c r="M955" s="18">
        <f>M954</f>
        <v>4</v>
      </c>
      <c r="N955" s="2" t="s">
        <v>5925</v>
      </c>
      <c r="O955" s="44">
        <v>8</v>
      </c>
      <c r="P955" s="44" t="s">
        <v>5126</v>
      </c>
      <c r="Q955" s="44">
        <f t="shared" si="60"/>
        <v>19</v>
      </c>
      <c r="R955" s="45" t="str">
        <f t="shared" si="61"/>
        <v>High</v>
      </c>
      <c r="S955" s="45" t="str">
        <f t="shared" si="62"/>
        <v>High Performer</v>
      </c>
    </row>
    <row r="956" spans="1:19" ht="21.6" customHeight="1" x14ac:dyDescent="0.25">
      <c r="A956" s="17" t="s">
        <v>2281</v>
      </c>
      <c r="B956" s="17" t="s">
        <v>3771</v>
      </c>
      <c r="C956" s="17" t="s">
        <v>2282</v>
      </c>
      <c r="D956" s="17" t="s">
        <v>69</v>
      </c>
      <c r="E956" s="17" t="s">
        <v>23</v>
      </c>
      <c r="F956" s="18">
        <v>22</v>
      </c>
      <c r="G956" s="35" t="s">
        <v>2283</v>
      </c>
      <c r="H956" s="17" t="s">
        <v>97</v>
      </c>
      <c r="I956" s="17" t="s">
        <v>98</v>
      </c>
      <c r="J956" s="33">
        <v>0.73</v>
      </c>
      <c r="K956" s="17">
        <v>2</v>
      </c>
      <c r="L956" s="17" t="s">
        <v>33</v>
      </c>
      <c r="M956" s="18">
        <v>5</v>
      </c>
      <c r="N956" s="2" t="s">
        <v>5926</v>
      </c>
      <c r="O956" s="44">
        <v>2</v>
      </c>
      <c r="P956" s="44" t="s">
        <v>5125</v>
      </c>
      <c r="Q956" s="44">
        <f t="shared" si="60"/>
        <v>75</v>
      </c>
      <c r="R956" s="45" t="str">
        <f t="shared" si="61"/>
        <v>High</v>
      </c>
      <c r="S956" s="45" t="str">
        <f t="shared" si="62"/>
        <v>Low Performer</v>
      </c>
    </row>
    <row r="957" spans="1:19" ht="21.6" customHeight="1" x14ac:dyDescent="0.25">
      <c r="A957" s="17" t="s">
        <v>2284</v>
      </c>
      <c r="B957" s="17" t="s">
        <v>3772</v>
      </c>
      <c r="C957" s="17" t="s">
        <v>2285</v>
      </c>
      <c r="D957" s="17" t="s">
        <v>16</v>
      </c>
      <c r="E957" s="17" t="s">
        <v>64</v>
      </c>
      <c r="F957" s="18">
        <v>32</v>
      </c>
      <c r="G957" s="35" t="s">
        <v>1023</v>
      </c>
      <c r="H957" s="17" t="s">
        <v>42</v>
      </c>
      <c r="I957" s="17" t="s">
        <v>32</v>
      </c>
      <c r="J957" s="33">
        <v>0.23</v>
      </c>
      <c r="K957" s="17">
        <v>1</v>
      </c>
      <c r="L957" s="17" t="s">
        <v>27</v>
      </c>
      <c r="M957" s="18">
        <v>3</v>
      </c>
      <c r="N957" s="2" t="s">
        <v>5927</v>
      </c>
      <c r="O957" s="44">
        <v>8</v>
      </c>
      <c r="P957" s="44" t="s">
        <v>5127</v>
      </c>
      <c r="Q957" s="44">
        <f t="shared" si="60"/>
        <v>24</v>
      </c>
      <c r="R957" s="45" t="str">
        <f t="shared" si="61"/>
        <v>High</v>
      </c>
      <c r="S957" s="45" t="str">
        <f t="shared" si="62"/>
        <v>Low Performer</v>
      </c>
    </row>
    <row r="958" spans="1:19" ht="21.6" customHeight="1" x14ac:dyDescent="0.25">
      <c r="A958" s="17" t="s">
        <v>2286</v>
      </c>
      <c r="B958" s="17" t="s">
        <v>3773</v>
      </c>
      <c r="C958" s="17" t="s">
        <v>87</v>
      </c>
      <c r="D958" s="17" t="s">
        <v>69</v>
      </c>
      <c r="E958" s="17" t="s">
        <v>23</v>
      </c>
      <c r="F958" s="18">
        <v>29</v>
      </c>
      <c r="G958" s="35" t="s">
        <v>2287</v>
      </c>
      <c r="H958" s="17" t="s">
        <v>18</v>
      </c>
      <c r="I958" s="17" t="s">
        <v>19</v>
      </c>
      <c r="J958" s="33">
        <v>0.5</v>
      </c>
      <c r="K958" s="17">
        <v>1</v>
      </c>
      <c r="L958" s="17" t="s">
        <v>27</v>
      </c>
      <c r="M958" s="18">
        <v>5</v>
      </c>
      <c r="N958" s="2" t="s">
        <v>5928</v>
      </c>
      <c r="O958" s="44">
        <v>2</v>
      </c>
      <c r="P958" s="44" t="s">
        <v>5128</v>
      </c>
      <c r="Q958" s="44">
        <f t="shared" si="60"/>
        <v>51</v>
      </c>
      <c r="R958" s="45" t="str">
        <f t="shared" si="61"/>
        <v>High</v>
      </c>
      <c r="S958" s="45" t="str">
        <f t="shared" si="62"/>
        <v>High Performer</v>
      </c>
    </row>
    <row r="959" spans="1:19" ht="21.6" customHeight="1" x14ac:dyDescent="0.25">
      <c r="A959" s="17" t="s">
        <v>2288</v>
      </c>
      <c r="B959" s="17" t="s">
        <v>3774</v>
      </c>
      <c r="C959" s="17" t="s">
        <v>2289</v>
      </c>
      <c r="D959" s="17" t="s">
        <v>16</v>
      </c>
      <c r="E959" s="17" t="s">
        <v>23</v>
      </c>
      <c r="F959" s="18">
        <v>32</v>
      </c>
      <c r="G959" s="35" t="s">
        <v>2290</v>
      </c>
      <c r="H959" s="17" t="s">
        <v>53</v>
      </c>
      <c r="I959" s="17" t="s">
        <v>26</v>
      </c>
      <c r="J959" s="33">
        <v>0.81</v>
      </c>
      <c r="K959" s="17">
        <v>2</v>
      </c>
      <c r="L959" s="17" t="s">
        <v>27</v>
      </c>
      <c r="M959" s="18">
        <v>1</v>
      </c>
      <c r="N959" s="2" t="s">
        <v>5929</v>
      </c>
      <c r="O959" s="44">
        <v>8</v>
      </c>
      <c r="P959" s="44" t="s">
        <v>5127</v>
      </c>
      <c r="Q959" s="44">
        <f t="shared" si="60"/>
        <v>83</v>
      </c>
      <c r="R959" s="45" t="str">
        <f t="shared" si="61"/>
        <v>High</v>
      </c>
      <c r="S959" s="45" t="str">
        <f t="shared" si="62"/>
        <v>Low Performer</v>
      </c>
    </row>
    <row r="960" spans="1:19" ht="21.6" customHeight="1" x14ac:dyDescent="0.25">
      <c r="A960" s="17" t="s">
        <v>2291</v>
      </c>
      <c r="B960" s="17" t="s">
        <v>3775</v>
      </c>
      <c r="C960" s="17" t="s">
        <v>2292</v>
      </c>
      <c r="D960" s="17" t="s">
        <v>69</v>
      </c>
      <c r="E960" s="17" t="s">
        <v>23</v>
      </c>
      <c r="F960" s="18">
        <v>20</v>
      </c>
      <c r="G960" s="35" t="s">
        <v>2293</v>
      </c>
      <c r="H960" s="17" t="s">
        <v>53</v>
      </c>
      <c r="I960" s="17" t="s">
        <v>26</v>
      </c>
      <c r="J960" s="33">
        <v>0.55000000000000004</v>
      </c>
      <c r="K960" s="17">
        <v>1.5</v>
      </c>
      <c r="L960" s="17" t="s">
        <v>27</v>
      </c>
      <c r="M960" s="18">
        <v>5</v>
      </c>
      <c r="N960" s="2" t="s">
        <v>5930</v>
      </c>
      <c r="O960" s="44">
        <v>4</v>
      </c>
      <c r="P960" s="44" t="s">
        <v>5125</v>
      </c>
      <c r="Q960" s="44">
        <f t="shared" si="60"/>
        <v>56.500000000000007</v>
      </c>
      <c r="R960" s="45" t="str">
        <f t="shared" si="61"/>
        <v>High</v>
      </c>
      <c r="S960" s="45" t="str">
        <f t="shared" si="62"/>
        <v>High Performer</v>
      </c>
    </row>
    <row r="961" spans="1:19" ht="21.6" customHeight="1" x14ac:dyDescent="0.25">
      <c r="A961" s="17" t="s">
        <v>2294</v>
      </c>
      <c r="B961" s="17" t="s">
        <v>3776</v>
      </c>
      <c r="C961" s="17" t="s">
        <v>2295</v>
      </c>
      <c r="D961" s="17" t="s">
        <v>69</v>
      </c>
      <c r="E961" s="17" t="s">
        <v>64</v>
      </c>
      <c r="F961" s="18">
        <v>32</v>
      </c>
      <c r="G961" s="35" t="s">
        <v>114</v>
      </c>
      <c r="H961" s="17" t="s">
        <v>79</v>
      </c>
      <c r="I961" s="17" t="s">
        <v>47</v>
      </c>
      <c r="J961" s="33">
        <v>0.37</v>
      </c>
      <c r="K961" s="17">
        <v>1.5</v>
      </c>
      <c r="L961" s="17" t="s">
        <v>33</v>
      </c>
      <c r="M961" s="18">
        <v>1</v>
      </c>
      <c r="N961" s="2" t="s">
        <v>5155</v>
      </c>
      <c r="O961" s="44">
        <v>7</v>
      </c>
      <c r="P961" s="44" t="s">
        <v>5127</v>
      </c>
      <c r="Q961" s="44">
        <f t="shared" si="60"/>
        <v>38.5</v>
      </c>
      <c r="R961" s="45" t="str">
        <f t="shared" si="61"/>
        <v>High</v>
      </c>
      <c r="S961" s="45" t="str">
        <f t="shared" si="62"/>
        <v>Low Performer</v>
      </c>
    </row>
    <row r="962" spans="1:19" ht="21.6" customHeight="1" x14ac:dyDescent="0.25">
      <c r="A962" s="17" t="s">
        <v>2296</v>
      </c>
      <c r="B962" s="17" t="s">
        <v>3777</v>
      </c>
      <c r="C962" s="17" t="s">
        <v>2297</v>
      </c>
      <c r="D962" s="17" t="s">
        <v>16</v>
      </c>
      <c r="E962" s="17" t="s">
        <v>41</v>
      </c>
      <c r="F962" s="18">
        <v>24</v>
      </c>
      <c r="G962" s="35" t="s">
        <v>1173</v>
      </c>
      <c r="H962" s="17" t="s">
        <v>25</v>
      </c>
      <c r="I962" s="17" t="s">
        <v>26</v>
      </c>
      <c r="J962" s="33">
        <v>0.85</v>
      </c>
      <c r="K962" s="17">
        <v>0.75</v>
      </c>
      <c r="L962" s="17" t="s">
        <v>33</v>
      </c>
      <c r="M962" s="18">
        <v>2</v>
      </c>
      <c r="N962" s="2" t="s">
        <v>5931</v>
      </c>
      <c r="O962" s="44">
        <v>6</v>
      </c>
      <c r="P962" s="44" t="s">
        <v>5128</v>
      </c>
      <c r="Q962" s="44">
        <f t="shared" si="60"/>
        <v>85.75</v>
      </c>
      <c r="R962" s="45" t="str">
        <f t="shared" si="61"/>
        <v>High</v>
      </c>
      <c r="S962" s="45" t="str">
        <f t="shared" si="62"/>
        <v>Low Performer</v>
      </c>
    </row>
    <row r="963" spans="1:19" ht="21.6" customHeight="1" x14ac:dyDescent="0.25">
      <c r="A963" s="17" t="s">
        <v>2298</v>
      </c>
      <c r="B963" s="17" t="s">
        <v>3778</v>
      </c>
      <c r="C963" s="17" t="s">
        <v>2299</v>
      </c>
      <c r="D963" s="17" t="s">
        <v>16</v>
      </c>
      <c r="E963" s="17" t="s">
        <v>64</v>
      </c>
      <c r="F963" s="18">
        <v>27</v>
      </c>
      <c r="G963" s="35" t="s">
        <v>264</v>
      </c>
      <c r="H963" s="17" t="s">
        <v>18</v>
      </c>
      <c r="I963" s="17" t="s">
        <v>19</v>
      </c>
      <c r="J963" s="33">
        <v>0.08</v>
      </c>
      <c r="K963" s="17">
        <v>1.5</v>
      </c>
      <c r="L963" s="17" t="s">
        <v>27</v>
      </c>
      <c r="M963" s="18">
        <v>3</v>
      </c>
      <c r="N963" s="2" t="s">
        <v>264</v>
      </c>
      <c r="O963" s="44">
        <v>1</v>
      </c>
      <c r="P963" s="44" t="s">
        <v>5128</v>
      </c>
      <c r="Q963" s="44">
        <f t="shared" ref="Q963:Q1026" si="64">SUM((J963*100)+K963)</f>
        <v>9.5</v>
      </c>
      <c r="R963" s="45" t="str">
        <f t="shared" ref="R963:R1026" si="65">IF(Q963&lt;=5,"Low",IF(Q963&lt;=15,"Medium",IF(Q963&gt;15,"High")))</f>
        <v>Medium</v>
      </c>
      <c r="S963" s="45" t="str">
        <f t="shared" ref="S963:S1026" si="66">IF(AND(L963="Yes",M963&gt;=4),"High Performer","Low Performer" )</f>
        <v>Low Performer</v>
      </c>
    </row>
    <row r="964" spans="1:19" ht="21.6" customHeight="1" x14ac:dyDescent="0.25">
      <c r="A964" s="17" t="s">
        <v>2300</v>
      </c>
      <c r="B964" s="17" t="s">
        <v>3779</v>
      </c>
      <c r="C964" s="17" t="s">
        <v>2301</v>
      </c>
      <c r="D964" s="17" t="s">
        <v>16</v>
      </c>
      <c r="E964" s="17" t="s">
        <v>64</v>
      </c>
      <c r="F964" s="18">
        <v>30</v>
      </c>
      <c r="G964" s="35">
        <v>45210</v>
      </c>
      <c r="H964" s="17" t="s">
        <v>156</v>
      </c>
      <c r="I964" s="17" t="s">
        <v>98</v>
      </c>
      <c r="J964" s="33">
        <v>0.56000000000000005</v>
      </c>
      <c r="K964" s="17">
        <v>1.5</v>
      </c>
      <c r="L964" s="17" t="s">
        <v>33</v>
      </c>
      <c r="M964" s="18">
        <v>1</v>
      </c>
      <c r="N964" s="2" t="s">
        <v>5932</v>
      </c>
      <c r="O964" s="44">
        <v>6</v>
      </c>
      <c r="P964" s="44" t="s">
        <v>5128</v>
      </c>
      <c r="Q964" s="44">
        <f t="shared" si="64"/>
        <v>57.500000000000007</v>
      </c>
      <c r="R964" s="45" t="str">
        <f t="shared" si="65"/>
        <v>High</v>
      </c>
      <c r="S964" s="45" t="str">
        <f t="shared" si="66"/>
        <v>Low Performer</v>
      </c>
    </row>
    <row r="965" spans="1:19" ht="21.6" customHeight="1" x14ac:dyDescent="0.25">
      <c r="A965" s="17" t="s">
        <v>2302</v>
      </c>
      <c r="B965" s="17" t="s">
        <v>3780</v>
      </c>
      <c r="C965" s="17" t="s">
        <v>2303</v>
      </c>
      <c r="D965" s="17" t="s">
        <v>16</v>
      </c>
      <c r="E965" s="17" t="s">
        <v>41</v>
      </c>
      <c r="F965" s="18">
        <v>42</v>
      </c>
      <c r="G965" s="35">
        <v>45512</v>
      </c>
      <c r="H965" s="17" t="s">
        <v>156</v>
      </c>
      <c r="I965" s="17" t="s">
        <v>98</v>
      </c>
      <c r="J965" s="33">
        <v>0.11</v>
      </c>
      <c r="K965" s="17">
        <v>0.75</v>
      </c>
      <c r="L965" s="17" t="s">
        <v>33</v>
      </c>
      <c r="M965" s="18">
        <v>2</v>
      </c>
      <c r="N965" s="2" t="s">
        <v>5933</v>
      </c>
      <c r="O965" s="44">
        <v>7</v>
      </c>
      <c r="P965" s="44" t="s">
        <v>5126</v>
      </c>
      <c r="Q965" s="44">
        <f t="shared" si="64"/>
        <v>11.75</v>
      </c>
      <c r="R965" s="45" t="str">
        <f t="shared" si="65"/>
        <v>Medium</v>
      </c>
      <c r="S965" s="45" t="str">
        <f t="shared" si="66"/>
        <v>Low Performer</v>
      </c>
    </row>
    <row r="966" spans="1:19" ht="21.6" customHeight="1" x14ac:dyDescent="0.25">
      <c r="A966" s="17" t="s">
        <v>2304</v>
      </c>
      <c r="B966" s="17" t="s">
        <v>3781</v>
      </c>
      <c r="C966" s="17" t="s">
        <v>2305</v>
      </c>
      <c r="D966" s="17" t="s">
        <v>16</v>
      </c>
      <c r="E966" s="17" t="s">
        <v>41</v>
      </c>
      <c r="F966" s="18">
        <v>18</v>
      </c>
      <c r="G966" s="35" t="s">
        <v>2306</v>
      </c>
      <c r="H966" s="17" t="s">
        <v>53</v>
      </c>
      <c r="I966" s="17" t="s">
        <v>26</v>
      </c>
      <c r="J966" s="33">
        <v>0.11</v>
      </c>
      <c r="K966" s="17">
        <v>2</v>
      </c>
      <c r="L966" s="17" t="s">
        <v>33</v>
      </c>
      <c r="M966" s="18">
        <v>5</v>
      </c>
      <c r="N966" s="2" t="s">
        <v>5934</v>
      </c>
      <c r="O966" s="44">
        <v>6</v>
      </c>
      <c r="P966" s="44" t="s">
        <v>5125</v>
      </c>
      <c r="Q966" s="44">
        <f t="shared" si="64"/>
        <v>13</v>
      </c>
      <c r="R966" s="45" t="str">
        <f t="shared" si="65"/>
        <v>Medium</v>
      </c>
      <c r="S966" s="45" t="str">
        <f t="shared" si="66"/>
        <v>Low Performer</v>
      </c>
    </row>
    <row r="967" spans="1:19" ht="21.6" customHeight="1" x14ac:dyDescent="0.25">
      <c r="A967" s="17" t="s">
        <v>2307</v>
      </c>
      <c r="B967" s="17" t="s">
        <v>3782</v>
      </c>
      <c r="C967" s="17" t="s">
        <v>2308</v>
      </c>
      <c r="D967" s="17" t="s">
        <v>16</v>
      </c>
      <c r="E967" s="17" t="s">
        <v>56</v>
      </c>
      <c r="F967" s="18">
        <v>32</v>
      </c>
      <c r="G967" s="35" t="s">
        <v>2309</v>
      </c>
      <c r="H967" s="17" t="s">
        <v>104</v>
      </c>
      <c r="I967" s="17" t="s">
        <v>47</v>
      </c>
      <c r="J967" s="33">
        <v>0.08</v>
      </c>
      <c r="K967" s="17">
        <v>2</v>
      </c>
      <c r="L967" s="17" t="s">
        <v>33</v>
      </c>
      <c r="M967" s="18">
        <v>4</v>
      </c>
      <c r="N967" s="2" t="s">
        <v>5935</v>
      </c>
      <c r="O967" s="44">
        <v>6</v>
      </c>
      <c r="P967" s="44" t="s">
        <v>5127</v>
      </c>
      <c r="Q967" s="44">
        <f t="shared" si="64"/>
        <v>10</v>
      </c>
      <c r="R967" s="45" t="str">
        <f t="shared" si="65"/>
        <v>Medium</v>
      </c>
      <c r="S967" s="45" t="str">
        <f t="shared" si="66"/>
        <v>Low Performer</v>
      </c>
    </row>
    <row r="968" spans="1:19" ht="21.6" customHeight="1" x14ac:dyDescent="0.25">
      <c r="A968" s="17" t="s">
        <v>2310</v>
      </c>
      <c r="B968" s="17" t="s">
        <v>3783</v>
      </c>
      <c r="C968" s="17" t="s">
        <v>2311</v>
      </c>
      <c r="D968" s="17" t="s">
        <v>69</v>
      </c>
      <c r="E968" s="17" t="s">
        <v>41</v>
      </c>
      <c r="F968" s="18">
        <v>32</v>
      </c>
      <c r="G968" s="35" t="s">
        <v>1562</v>
      </c>
      <c r="H968" s="17" t="s">
        <v>198</v>
      </c>
      <c r="I968" s="17" t="s">
        <v>19</v>
      </c>
      <c r="J968" s="33">
        <v>0.31</v>
      </c>
      <c r="K968" s="17">
        <v>1.5</v>
      </c>
      <c r="L968" s="17" t="s">
        <v>27</v>
      </c>
      <c r="M968" s="18">
        <v>2</v>
      </c>
      <c r="N968" s="2" t="s">
        <v>5936</v>
      </c>
      <c r="O968" s="44">
        <v>6</v>
      </c>
      <c r="P968" s="44" t="s">
        <v>5127</v>
      </c>
      <c r="Q968" s="44">
        <f t="shared" si="64"/>
        <v>32.5</v>
      </c>
      <c r="R968" s="45" t="str">
        <f t="shared" si="65"/>
        <v>High</v>
      </c>
      <c r="S968" s="45" t="str">
        <f t="shared" si="66"/>
        <v>Low Performer</v>
      </c>
    </row>
    <row r="969" spans="1:19" ht="21.6" customHeight="1" x14ac:dyDescent="0.25">
      <c r="A969" s="17" t="s">
        <v>2312</v>
      </c>
      <c r="B969" s="17" t="s">
        <v>3784</v>
      </c>
      <c r="C969" s="17" t="s">
        <v>2313</v>
      </c>
      <c r="D969" s="17" t="s">
        <v>69</v>
      </c>
      <c r="E969" s="17" t="s">
        <v>41</v>
      </c>
      <c r="F969" s="18">
        <v>29</v>
      </c>
      <c r="G969" s="35" t="s">
        <v>2314</v>
      </c>
      <c r="H969" s="17" t="s">
        <v>66</v>
      </c>
      <c r="I969" s="17" t="s">
        <v>26</v>
      </c>
      <c r="J969" s="33">
        <v>0.2</v>
      </c>
      <c r="K969" s="17">
        <v>2</v>
      </c>
      <c r="L969" s="17" t="s">
        <v>27</v>
      </c>
      <c r="M969" s="18">
        <v>4</v>
      </c>
      <c r="N969" s="2" t="s">
        <v>5937</v>
      </c>
      <c r="O969" s="44">
        <v>5</v>
      </c>
      <c r="P969" s="44" t="s">
        <v>5128</v>
      </c>
      <c r="Q969" s="44">
        <f t="shared" si="64"/>
        <v>22</v>
      </c>
      <c r="R969" s="45" t="str">
        <f t="shared" si="65"/>
        <v>High</v>
      </c>
      <c r="S969" s="45" t="str">
        <f t="shared" si="66"/>
        <v>High Performer</v>
      </c>
    </row>
    <row r="970" spans="1:19" ht="21.6" customHeight="1" x14ac:dyDescent="0.25">
      <c r="A970" s="17" t="s">
        <v>2315</v>
      </c>
      <c r="B970" s="17" t="s">
        <v>3785</v>
      </c>
      <c r="C970" s="17" t="s">
        <v>2316</v>
      </c>
      <c r="D970" s="17" t="s">
        <v>16</v>
      </c>
      <c r="E970" s="17" t="s">
        <v>23</v>
      </c>
      <c r="F970" s="18">
        <v>33</v>
      </c>
      <c r="G970" s="35" t="s">
        <v>2317</v>
      </c>
      <c r="H970" s="17" t="s">
        <v>104</v>
      </c>
      <c r="I970" s="17" t="s">
        <v>47</v>
      </c>
      <c r="J970" s="33">
        <v>0.33</v>
      </c>
      <c r="K970" s="17">
        <v>2</v>
      </c>
      <c r="L970" s="17" t="s">
        <v>33</v>
      </c>
      <c r="M970" s="18">
        <v>5</v>
      </c>
      <c r="N970" s="2" t="s">
        <v>5938</v>
      </c>
      <c r="O970" s="44">
        <v>5</v>
      </c>
      <c r="P970" s="44" t="s">
        <v>5127</v>
      </c>
      <c r="Q970" s="44">
        <f t="shared" si="64"/>
        <v>35</v>
      </c>
      <c r="R970" s="45" t="str">
        <f t="shared" si="65"/>
        <v>High</v>
      </c>
      <c r="S970" s="45" t="str">
        <f t="shared" si="66"/>
        <v>Low Performer</v>
      </c>
    </row>
    <row r="971" spans="1:19" ht="21.6" customHeight="1" x14ac:dyDescent="0.25">
      <c r="A971" s="17" t="s">
        <v>2318</v>
      </c>
      <c r="B971" s="17" t="s">
        <v>3786</v>
      </c>
      <c r="C971" s="17" t="s">
        <v>2319</v>
      </c>
      <c r="D971" s="17" t="s">
        <v>16</v>
      </c>
      <c r="E971" s="17" t="s">
        <v>56</v>
      </c>
      <c r="F971" s="18">
        <v>31</v>
      </c>
      <c r="G971" s="35" t="s">
        <v>2320</v>
      </c>
      <c r="H971" s="17" t="s">
        <v>104</v>
      </c>
      <c r="I971" s="17" t="s">
        <v>47</v>
      </c>
      <c r="J971" s="33">
        <v>0.21</v>
      </c>
      <c r="K971" s="17">
        <v>0.75</v>
      </c>
      <c r="L971" s="17" t="s">
        <v>33</v>
      </c>
      <c r="M971" s="18">
        <v>2</v>
      </c>
      <c r="N971" s="2" t="s">
        <v>5939</v>
      </c>
      <c r="O971" s="44">
        <v>7</v>
      </c>
      <c r="P971" s="44" t="s">
        <v>5127</v>
      </c>
      <c r="Q971" s="44">
        <f t="shared" si="64"/>
        <v>21.75</v>
      </c>
      <c r="R971" s="45" t="str">
        <f t="shared" si="65"/>
        <v>High</v>
      </c>
      <c r="S971" s="45" t="str">
        <f t="shared" si="66"/>
        <v>Low Performer</v>
      </c>
    </row>
    <row r="972" spans="1:19" ht="21.6" customHeight="1" x14ac:dyDescent="0.25">
      <c r="A972" s="17" t="s">
        <v>2321</v>
      </c>
      <c r="B972" s="17" t="s">
        <v>3787</v>
      </c>
      <c r="C972" s="17" t="s">
        <v>2322</v>
      </c>
      <c r="D972" s="17" t="s">
        <v>69</v>
      </c>
      <c r="E972" s="17" t="s">
        <v>41</v>
      </c>
      <c r="F972" s="18">
        <v>32</v>
      </c>
      <c r="G972" s="35" t="s">
        <v>2323</v>
      </c>
      <c r="H972" s="17" t="s">
        <v>46</v>
      </c>
      <c r="I972" s="17" t="s">
        <v>47</v>
      </c>
      <c r="J972" s="33">
        <v>0.81</v>
      </c>
      <c r="K972" s="17">
        <v>1.5</v>
      </c>
      <c r="L972" s="17" t="s">
        <v>27</v>
      </c>
      <c r="M972" s="18">
        <v>1</v>
      </c>
      <c r="N972" s="2" t="s">
        <v>5940</v>
      </c>
      <c r="O972" s="44">
        <v>8</v>
      </c>
      <c r="P972" s="44" t="s">
        <v>5127</v>
      </c>
      <c r="Q972" s="44">
        <f t="shared" si="64"/>
        <v>82.5</v>
      </c>
      <c r="R972" s="45" t="str">
        <f t="shared" si="65"/>
        <v>High</v>
      </c>
      <c r="S972" s="45" t="str">
        <f t="shared" si="66"/>
        <v>Low Performer</v>
      </c>
    </row>
    <row r="973" spans="1:19" ht="21.6" customHeight="1" x14ac:dyDescent="0.25">
      <c r="A973" s="17" t="s">
        <v>2324</v>
      </c>
      <c r="B973" s="17" t="s">
        <v>3788</v>
      </c>
      <c r="C973" s="17" t="s">
        <v>2325</v>
      </c>
      <c r="D973" s="17" t="s">
        <v>69</v>
      </c>
      <c r="E973" s="17" t="s">
        <v>64</v>
      </c>
      <c r="F973" s="18">
        <v>39</v>
      </c>
      <c r="G973" s="35">
        <v>44748</v>
      </c>
      <c r="H973" s="17" t="s">
        <v>198</v>
      </c>
      <c r="I973" s="17" t="s">
        <v>19</v>
      </c>
      <c r="J973" s="33">
        <v>0.73</v>
      </c>
      <c r="K973" s="17">
        <v>1</v>
      </c>
      <c r="L973" s="17" t="s">
        <v>33</v>
      </c>
      <c r="M973" s="18">
        <v>2</v>
      </c>
      <c r="N973" s="2" t="s">
        <v>5382</v>
      </c>
      <c r="O973" s="44">
        <v>8</v>
      </c>
      <c r="P973" s="44" t="s">
        <v>5127</v>
      </c>
      <c r="Q973" s="44">
        <f t="shared" si="64"/>
        <v>74</v>
      </c>
      <c r="R973" s="45" t="str">
        <f t="shared" si="65"/>
        <v>High</v>
      </c>
      <c r="S973" s="45" t="str">
        <f t="shared" si="66"/>
        <v>Low Performer</v>
      </c>
    </row>
    <row r="974" spans="1:19" ht="21.6" customHeight="1" x14ac:dyDescent="0.25">
      <c r="A974" s="17" t="s">
        <v>2326</v>
      </c>
      <c r="B974" s="17" t="s">
        <v>3789</v>
      </c>
      <c r="C974" s="17" t="s">
        <v>2327</v>
      </c>
      <c r="D974" s="17" t="s">
        <v>16</v>
      </c>
      <c r="E974" s="17" t="s">
        <v>23</v>
      </c>
      <c r="F974" s="18">
        <v>32</v>
      </c>
      <c r="G974" s="35" t="s">
        <v>1051</v>
      </c>
      <c r="H974" s="17" t="s">
        <v>46</v>
      </c>
      <c r="I974" s="17" t="s">
        <v>47</v>
      </c>
      <c r="J974" s="33">
        <v>0.23</v>
      </c>
      <c r="K974" s="17">
        <v>1.5</v>
      </c>
      <c r="L974" s="17" t="s">
        <v>27</v>
      </c>
      <c r="M974" s="18">
        <f t="shared" ref="M974:M975" si="67">M973</f>
        <v>2</v>
      </c>
      <c r="N974" s="2" t="s">
        <v>5941</v>
      </c>
      <c r="O974" s="44">
        <v>2</v>
      </c>
      <c r="P974" s="44" t="s">
        <v>5127</v>
      </c>
      <c r="Q974" s="44">
        <f t="shared" si="64"/>
        <v>24.5</v>
      </c>
      <c r="R974" s="45" t="str">
        <f t="shared" si="65"/>
        <v>High</v>
      </c>
      <c r="S974" s="45" t="str">
        <f t="shared" si="66"/>
        <v>Low Performer</v>
      </c>
    </row>
    <row r="975" spans="1:19" ht="21.6" customHeight="1" x14ac:dyDescent="0.25">
      <c r="A975" s="17" t="s">
        <v>2328</v>
      </c>
      <c r="B975" s="17" t="s">
        <v>3790</v>
      </c>
      <c r="C975" s="17" t="s">
        <v>87</v>
      </c>
      <c r="D975" s="17" t="s">
        <v>69</v>
      </c>
      <c r="E975" s="17" t="s">
        <v>23</v>
      </c>
      <c r="F975" s="18">
        <v>43</v>
      </c>
      <c r="G975" s="35">
        <v>45994</v>
      </c>
      <c r="H975" s="17" t="s">
        <v>111</v>
      </c>
      <c r="I975" s="17" t="s">
        <v>98</v>
      </c>
      <c r="J975" s="33">
        <v>0.74</v>
      </c>
      <c r="K975" s="17">
        <v>2</v>
      </c>
      <c r="L975" s="17" t="s">
        <v>27</v>
      </c>
      <c r="M975" s="18">
        <f t="shared" si="67"/>
        <v>2</v>
      </c>
      <c r="N975" s="2" t="s">
        <v>5942</v>
      </c>
      <c r="O975" s="44">
        <v>7</v>
      </c>
      <c r="P975" s="44" t="s">
        <v>5126</v>
      </c>
      <c r="Q975" s="44">
        <f t="shared" si="64"/>
        <v>76</v>
      </c>
      <c r="R975" s="45" t="str">
        <f t="shared" si="65"/>
        <v>High</v>
      </c>
      <c r="S975" s="45" t="str">
        <f t="shared" si="66"/>
        <v>Low Performer</v>
      </c>
    </row>
    <row r="976" spans="1:19" ht="21.6" customHeight="1" x14ac:dyDescent="0.25">
      <c r="A976" s="17" t="s">
        <v>2329</v>
      </c>
      <c r="B976" s="17" t="s">
        <v>3791</v>
      </c>
      <c r="C976" s="17" t="s">
        <v>2330</v>
      </c>
      <c r="D976" s="17" t="s">
        <v>16</v>
      </c>
      <c r="E976" s="17" t="s">
        <v>64</v>
      </c>
      <c r="F976" s="18">
        <v>32</v>
      </c>
      <c r="G976" s="35">
        <v>44845</v>
      </c>
      <c r="H976" s="17" t="s">
        <v>97</v>
      </c>
      <c r="I976" s="17" t="s">
        <v>98</v>
      </c>
      <c r="J976" s="33">
        <v>0.41</v>
      </c>
      <c r="K976" s="17">
        <v>1.5</v>
      </c>
      <c r="L976" s="17" t="s">
        <v>33</v>
      </c>
      <c r="M976" s="18">
        <v>1</v>
      </c>
      <c r="N976" s="38">
        <v>44845</v>
      </c>
      <c r="O976" s="44">
        <v>1</v>
      </c>
      <c r="P976" s="44" t="s">
        <v>5127</v>
      </c>
      <c r="Q976" s="44">
        <f t="shared" si="64"/>
        <v>42.5</v>
      </c>
      <c r="R976" s="45" t="str">
        <f t="shared" si="65"/>
        <v>High</v>
      </c>
      <c r="S976" s="45" t="str">
        <f t="shared" si="66"/>
        <v>Low Performer</v>
      </c>
    </row>
    <row r="977" spans="1:19" ht="21.6" customHeight="1" x14ac:dyDescent="0.25">
      <c r="A977" s="17" t="s">
        <v>2331</v>
      </c>
      <c r="B977" s="17" t="s">
        <v>3792</v>
      </c>
      <c r="C977" s="17" t="s">
        <v>2332</v>
      </c>
      <c r="D977" s="17" t="s">
        <v>16</v>
      </c>
      <c r="E977" s="17" t="s">
        <v>23</v>
      </c>
      <c r="F977" s="18">
        <v>32</v>
      </c>
      <c r="G977" s="35" t="s">
        <v>2093</v>
      </c>
      <c r="H977" s="17" t="s">
        <v>79</v>
      </c>
      <c r="I977" s="17" t="s">
        <v>47</v>
      </c>
      <c r="J977" s="33">
        <v>0.95</v>
      </c>
      <c r="K977" s="17">
        <v>0.75</v>
      </c>
      <c r="L977" s="17" t="s">
        <v>33</v>
      </c>
      <c r="M977" s="18">
        <v>3</v>
      </c>
      <c r="N977" s="2" t="s">
        <v>5943</v>
      </c>
      <c r="O977" s="44">
        <v>5</v>
      </c>
      <c r="P977" s="44" t="s">
        <v>5127</v>
      </c>
      <c r="Q977" s="44">
        <f t="shared" si="64"/>
        <v>95.75</v>
      </c>
      <c r="R977" s="45" t="str">
        <f t="shared" si="65"/>
        <v>High</v>
      </c>
      <c r="S977" s="45" t="str">
        <f t="shared" si="66"/>
        <v>Low Performer</v>
      </c>
    </row>
    <row r="978" spans="1:19" ht="21.6" customHeight="1" x14ac:dyDescent="0.25">
      <c r="A978" s="17" t="s">
        <v>2333</v>
      </c>
      <c r="B978" s="17" t="s">
        <v>3793</v>
      </c>
      <c r="C978" s="17" t="s">
        <v>2334</v>
      </c>
      <c r="D978" s="17" t="s">
        <v>69</v>
      </c>
      <c r="E978" s="17" t="s">
        <v>23</v>
      </c>
      <c r="F978" s="18">
        <v>35</v>
      </c>
      <c r="G978" s="35" t="s">
        <v>1262</v>
      </c>
      <c r="H978" s="17" t="s">
        <v>53</v>
      </c>
      <c r="I978" s="17" t="s">
        <v>26</v>
      </c>
      <c r="J978" s="33">
        <v>0.97</v>
      </c>
      <c r="K978" s="17">
        <v>1</v>
      </c>
      <c r="L978" s="17" t="s">
        <v>33</v>
      </c>
      <c r="M978" s="18">
        <v>5</v>
      </c>
      <c r="N978" s="2" t="s">
        <v>5944</v>
      </c>
      <c r="O978" s="44">
        <v>2</v>
      </c>
      <c r="P978" s="44" t="s">
        <v>5127</v>
      </c>
      <c r="Q978" s="44">
        <f t="shared" si="64"/>
        <v>98</v>
      </c>
      <c r="R978" s="45" t="str">
        <f t="shared" si="65"/>
        <v>High</v>
      </c>
      <c r="S978" s="45" t="str">
        <f t="shared" si="66"/>
        <v>Low Performer</v>
      </c>
    </row>
    <row r="979" spans="1:19" ht="21.6" customHeight="1" x14ac:dyDescent="0.25">
      <c r="A979" s="17" t="s">
        <v>2335</v>
      </c>
      <c r="B979" s="17" t="s">
        <v>3794</v>
      </c>
      <c r="C979" s="17" t="s">
        <v>2336</v>
      </c>
      <c r="D979" s="17" t="s">
        <v>16</v>
      </c>
      <c r="E979" s="17" t="s">
        <v>23</v>
      </c>
      <c r="F979" s="18">
        <v>32</v>
      </c>
      <c r="G979" s="35">
        <v>45658</v>
      </c>
      <c r="H979" s="17" t="s">
        <v>18</v>
      </c>
      <c r="I979" s="17" t="s">
        <v>19</v>
      </c>
      <c r="J979" s="33">
        <v>0.39</v>
      </c>
      <c r="K979" s="17">
        <v>1.5</v>
      </c>
      <c r="L979" s="17" t="s">
        <v>27</v>
      </c>
      <c r="M979" s="18">
        <v>4</v>
      </c>
      <c r="N979" s="2" t="s">
        <v>5945</v>
      </c>
      <c r="O979" s="44">
        <v>5</v>
      </c>
      <c r="P979" s="44" t="s">
        <v>5127</v>
      </c>
      <c r="Q979" s="44">
        <f t="shared" si="64"/>
        <v>40.5</v>
      </c>
      <c r="R979" s="45" t="str">
        <f t="shared" si="65"/>
        <v>High</v>
      </c>
      <c r="S979" s="45" t="str">
        <f t="shared" si="66"/>
        <v>High Performer</v>
      </c>
    </row>
    <row r="980" spans="1:19" ht="21.6" customHeight="1" x14ac:dyDescent="0.25">
      <c r="A980" s="17" t="s">
        <v>2337</v>
      </c>
      <c r="B980" s="17" t="s">
        <v>3795</v>
      </c>
      <c r="C980" s="17" t="s">
        <v>2338</v>
      </c>
      <c r="D980" s="17" t="s">
        <v>69</v>
      </c>
      <c r="E980" s="17" t="s">
        <v>23</v>
      </c>
      <c r="F980" s="18">
        <v>32</v>
      </c>
      <c r="G980" s="35" t="s">
        <v>149</v>
      </c>
      <c r="H980" s="17" t="s">
        <v>156</v>
      </c>
      <c r="I980" s="17" t="s">
        <v>98</v>
      </c>
      <c r="J980" s="33">
        <v>0.95</v>
      </c>
      <c r="K980" s="17">
        <v>1.5</v>
      </c>
      <c r="L980" s="17" t="s">
        <v>27</v>
      </c>
      <c r="M980" s="18">
        <v>3</v>
      </c>
      <c r="N980" s="2" t="s">
        <v>5167</v>
      </c>
      <c r="O980" s="44">
        <v>4</v>
      </c>
      <c r="P980" s="44" t="s">
        <v>5127</v>
      </c>
      <c r="Q980" s="44">
        <f t="shared" si="64"/>
        <v>96.5</v>
      </c>
      <c r="R980" s="45" t="str">
        <f t="shared" si="65"/>
        <v>High</v>
      </c>
      <c r="S980" s="45" t="str">
        <f t="shared" si="66"/>
        <v>Low Performer</v>
      </c>
    </row>
    <row r="981" spans="1:19" ht="21.6" customHeight="1" x14ac:dyDescent="0.25">
      <c r="A981" s="17" t="s">
        <v>2339</v>
      </c>
      <c r="B981" s="17" t="s">
        <v>3796</v>
      </c>
      <c r="C981" s="17" t="s">
        <v>2340</v>
      </c>
      <c r="D981" s="17" t="s">
        <v>69</v>
      </c>
      <c r="E981" s="17" t="s">
        <v>23</v>
      </c>
      <c r="F981" s="18">
        <v>32</v>
      </c>
      <c r="G981" s="35">
        <v>45482</v>
      </c>
      <c r="H981" s="17" t="s">
        <v>111</v>
      </c>
      <c r="I981" s="17" t="s">
        <v>98</v>
      </c>
      <c r="J981" s="33">
        <v>0.81</v>
      </c>
      <c r="K981" s="17">
        <v>1.5</v>
      </c>
      <c r="L981" s="17" t="s">
        <v>27</v>
      </c>
      <c r="M981" s="18">
        <f>M980</f>
        <v>3</v>
      </c>
      <c r="N981" s="2" t="s">
        <v>5946</v>
      </c>
      <c r="O981" s="44">
        <v>3</v>
      </c>
      <c r="P981" s="44" t="s">
        <v>5127</v>
      </c>
      <c r="Q981" s="44">
        <f t="shared" si="64"/>
        <v>82.5</v>
      </c>
      <c r="R981" s="45" t="str">
        <f t="shared" si="65"/>
        <v>High</v>
      </c>
      <c r="S981" s="45" t="str">
        <f t="shared" si="66"/>
        <v>Low Performer</v>
      </c>
    </row>
    <row r="982" spans="1:19" ht="21.6" customHeight="1" x14ac:dyDescent="0.25">
      <c r="A982" s="17" t="s">
        <v>2341</v>
      </c>
      <c r="B982" s="17" t="s">
        <v>3797</v>
      </c>
      <c r="C982" s="17" t="s">
        <v>2342</v>
      </c>
      <c r="D982" s="17" t="s">
        <v>69</v>
      </c>
      <c r="E982" s="17" t="s">
        <v>23</v>
      </c>
      <c r="F982" s="18">
        <v>32</v>
      </c>
      <c r="G982" s="35" t="s">
        <v>2343</v>
      </c>
      <c r="H982" s="17" t="s">
        <v>198</v>
      </c>
      <c r="I982" s="17" t="s">
        <v>19</v>
      </c>
      <c r="J982" s="33">
        <v>0.53</v>
      </c>
      <c r="K982" s="17">
        <v>2</v>
      </c>
      <c r="L982" s="17" t="s">
        <v>33</v>
      </c>
      <c r="M982" s="18">
        <v>4</v>
      </c>
      <c r="N982" s="2" t="s">
        <v>5947</v>
      </c>
      <c r="O982" s="44">
        <v>5</v>
      </c>
      <c r="P982" s="44" t="s">
        <v>5127</v>
      </c>
      <c r="Q982" s="44">
        <f t="shared" si="64"/>
        <v>55</v>
      </c>
      <c r="R982" s="45" t="str">
        <f t="shared" si="65"/>
        <v>High</v>
      </c>
      <c r="S982" s="45" t="str">
        <f t="shared" si="66"/>
        <v>Low Performer</v>
      </c>
    </row>
    <row r="983" spans="1:19" ht="21.6" customHeight="1" x14ac:dyDescent="0.25">
      <c r="A983" s="17" t="s">
        <v>2344</v>
      </c>
      <c r="B983" s="17" t="s">
        <v>3798</v>
      </c>
      <c r="C983" s="17" t="s">
        <v>2345</v>
      </c>
      <c r="D983" s="17" t="s">
        <v>16</v>
      </c>
      <c r="E983" s="17" t="s">
        <v>56</v>
      </c>
      <c r="F983" s="18">
        <v>43</v>
      </c>
      <c r="G983" s="35">
        <v>45108</v>
      </c>
      <c r="H983" s="17" t="s">
        <v>31</v>
      </c>
      <c r="I983" s="17" t="s">
        <v>32</v>
      </c>
      <c r="J983" s="33">
        <v>0.17</v>
      </c>
      <c r="K983" s="17">
        <v>1.5</v>
      </c>
      <c r="L983" s="17" t="s">
        <v>33</v>
      </c>
      <c r="M983" s="18">
        <v>2</v>
      </c>
      <c r="N983" s="2" t="s">
        <v>5948</v>
      </c>
      <c r="O983" s="44">
        <v>2</v>
      </c>
      <c r="P983" s="44" t="s">
        <v>5126</v>
      </c>
      <c r="Q983" s="44">
        <f t="shared" si="64"/>
        <v>18.5</v>
      </c>
      <c r="R983" s="45" t="str">
        <f t="shared" si="65"/>
        <v>High</v>
      </c>
      <c r="S983" s="45" t="str">
        <f t="shared" si="66"/>
        <v>Low Performer</v>
      </c>
    </row>
    <row r="984" spans="1:19" ht="21.6" customHeight="1" x14ac:dyDescent="0.25">
      <c r="A984" s="17" t="s">
        <v>2346</v>
      </c>
      <c r="B984" s="17" t="s">
        <v>3799</v>
      </c>
      <c r="C984" s="17" t="s">
        <v>2347</v>
      </c>
      <c r="D984" s="17" t="s">
        <v>69</v>
      </c>
      <c r="E984" s="17" t="s">
        <v>64</v>
      </c>
      <c r="F984" s="18">
        <v>32</v>
      </c>
      <c r="G984" s="35" t="s">
        <v>137</v>
      </c>
      <c r="H984" s="17" t="s">
        <v>66</v>
      </c>
      <c r="I984" s="17" t="s">
        <v>26</v>
      </c>
      <c r="J984" s="33">
        <v>0.35</v>
      </c>
      <c r="K984" s="17">
        <v>2</v>
      </c>
      <c r="L984" s="17" t="s">
        <v>27</v>
      </c>
      <c r="M984" s="18">
        <v>2</v>
      </c>
      <c r="N984" s="2" t="s">
        <v>5949</v>
      </c>
      <c r="O984" s="44">
        <v>4</v>
      </c>
      <c r="P984" s="44" t="s">
        <v>5127</v>
      </c>
      <c r="Q984" s="44">
        <f t="shared" si="64"/>
        <v>37</v>
      </c>
      <c r="R984" s="45" t="str">
        <f t="shared" si="65"/>
        <v>High</v>
      </c>
      <c r="S984" s="45" t="str">
        <f t="shared" si="66"/>
        <v>Low Performer</v>
      </c>
    </row>
    <row r="985" spans="1:19" ht="21.6" customHeight="1" x14ac:dyDescent="0.25">
      <c r="A985" s="17" t="s">
        <v>2348</v>
      </c>
      <c r="B985" s="17" t="s">
        <v>3800</v>
      </c>
      <c r="C985" s="17" t="s">
        <v>2349</v>
      </c>
      <c r="D985" s="17" t="s">
        <v>16</v>
      </c>
      <c r="E985" s="17" t="s">
        <v>36</v>
      </c>
      <c r="F985" s="18">
        <v>44</v>
      </c>
      <c r="G985" s="35" t="s">
        <v>2350</v>
      </c>
      <c r="H985" s="17" t="s">
        <v>37</v>
      </c>
      <c r="I985" s="17" t="s">
        <v>19</v>
      </c>
      <c r="J985" s="33">
        <v>0.13</v>
      </c>
      <c r="K985" s="17">
        <v>0.75</v>
      </c>
      <c r="L985" s="17" t="s">
        <v>27</v>
      </c>
      <c r="M985" s="18">
        <v>5</v>
      </c>
      <c r="N985" s="2" t="s">
        <v>5950</v>
      </c>
      <c r="O985" s="44">
        <v>2</v>
      </c>
      <c r="P985" s="44" t="s">
        <v>5126</v>
      </c>
      <c r="Q985" s="44">
        <f t="shared" si="64"/>
        <v>13.75</v>
      </c>
      <c r="R985" s="45" t="str">
        <f t="shared" si="65"/>
        <v>Medium</v>
      </c>
      <c r="S985" s="45" t="str">
        <f t="shared" si="66"/>
        <v>High Performer</v>
      </c>
    </row>
    <row r="986" spans="1:19" ht="21.6" customHeight="1" x14ac:dyDescent="0.25">
      <c r="A986" s="17" t="s">
        <v>2351</v>
      </c>
      <c r="B986" s="17" t="s">
        <v>3801</v>
      </c>
      <c r="C986" s="17" t="s">
        <v>2352</v>
      </c>
      <c r="D986" s="17" t="s">
        <v>16</v>
      </c>
      <c r="E986" s="17" t="s">
        <v>41</v>
      </c>
      <c r="F986" s="18">
        <v>32</v>
      </c>
      <c r="G986" s="35">
        <v>44990</v>
      </c>
      <c r="H986" s="17" t="s">
        <v>104</v>
      </c>
      <c r="I986" s="17" t="s">
        <v>47</v>
      </c>
      <c r="J986" s="33">
        <v>0.34</v>
      </c>
      <c r="K986" s="17">
        <v>1</v>
      </c>
      <c r="L986" s="17" t="s">
        <v>33</v>
      </c>
      <c r="M986" s="18">
        <v>1</v>
      </c>
      <c r="N986" s="2" t="s">
        <v>5951</v>
      </c>
      <c r="O986" s="44">
        <v>2</v>
      </c>
      <c r="P986" s="44" t="s">
        <v>5127</v>
      </c>
      <c r="Q986" s="44">
        <f t="shared" si="64"/>
        <v>35</v>
      </c>
      <c r="R986" s="45" t="str">
        <f t="shared" si="65"/>
        <v>High</v>
      </c>
      <c r="S986" s="45" t="str">
        <f t="shared" si="66"/>
        <v>Low Performer</v>
      </c>
    </row>
    <row r="987" spans="1:19" ht="21.6" customHeight="1" x14ac:dyDescent="0.25">
      <c r="A987" s="17" t="s">
        <v>2353</v>
      </c>
      <c r="B987" s="17" t="s">
        <v>3802</v>
      </c>
      <c r="C987" s="17" t="s">
        <v>2354</v>
      </c>
      <c r="D987" s="17" t="s">
        <v>16</v>
      </c>
      <c r="E987" s="17" t="s">
        <v>41</v>
      </c>
      <c r="F987" s="18">
        <v>32</v>
      </c>
      <c r="G987" s="35" t="s">
        <v>722</v>
      </c>
      <c r="H987" s="17" t="s">
        <v>46</v>
      </c>
      <c r="I987" s="17" t="s">
        <v>47</v>
      </c>
      <c r="J987" s="33">
        <v>0.93</v>
      </c>
      <c r="K987" s="17">
        <v>0.75</v>
      </c>
      <c r="L987" s="17" t="s">
        <v>33</v>
      </c>
      <c r="M987" s="18">
        <v>5</v>
      </c>
      <c r="N987" s="2" t="s">
        <v>5952</v>
      </c>
      <c r="O987" s="44">
        <v>4</v>
      </c>
      <c r="P987" s="44" t="s">
        <v>5127</v>
      </c>
      <c r="Q987" s="44">
        <f t="shared" si="64"/>
        <v>93.75</v>
      </c>
      <c r="R987" s="45" t="str">
        <f t="shared" si="65"/>
        <v>High</v>
      </c>
      <c r="S987" s="45" t="str">
        <f t="shared" si="66"/>
        <v>Low Performer</v>
      </c>
    </row>
    <row r="988" spans="1:19" ht="21.6" customHeight="1" x14ac:dyDescent="0.25">
      <c r="A988" s="17" t="s">
        <v>2355</v>
      </c>
      <c r="B988" s="17" t="s">
        <v>3803</v>
      </c>
      <c r="C988" s="17" t="s">
        <v>2356</v>
      </c>
      <c r="D988" s="17" t="s">
        <v>16</v>
      </c>
      <c r="E988" s="17" t="s">
        <v>56</v>
      </c>
      <c r="F988" s="18">
        <v>32</v>
      </c>
      <c r="G988" s="35" t="s">
        <v>2357</v>
      </c>
      <c r="H988" s="17" t="s">
        <v>37</v>
      </c>
      <c r="I988" s="17" t="s">
        <v>19</v>
      </c>
      <c r="J988" s="33">
        <v>0.93</v>
      </c>
      <c r="K988" s="17">
        <v>2</v>
      </c>
      <c r="L988" s="17" t="s">
        <v>27</v>
      </c>
      <c r="M988" s="18">
        <v>3</v>
      </c>
      <c r="N988" s="2" t="s">
        <v>5953</v>
      </c>
      <c r="O988" s="44">
        <v>2</v>
      </c>
      <c r="P988" s="44" t="s">
        <v>5127</v>
      </c>
      <c r="Q988" s="44">
        <f t="shared" si="64"/>
        <v>95</v>
      </c>
      <c r="R988" s="45" t="str">
        <f t="shared" si="65"/>
        <v>High</v>
      </c>
      <c r="S988" s="45" t="str">
        <f t="shared" si="66"/>
        <v>Low Performer</v>
      </c>
    </row>
    <row r="989" spans="1:19" ht="21.6" customHeight="1" x14ac:dyDescent="0.25">
      <c r="A989" s="17" t="s">
        <v>2358</v>
      </c>
      <c r="B989" s="17" t="s">
        <v>3804</v>
      </c>
      <c r="C989" s="17" t="s">
        <v>2359</v>
      </c>
      <c r="D989" s="17" t="s">
        <v>16</v>
      </c>
      <c r="E989" s="17" t="s">
        <v>23</v>
      </c>
      <c r="F989" s="18">
        <v>32</v>
      </c>
      <c r="G989" s="35" t="s">
        <v>120</v>
      </c>
      <c r="H989" s="17" t="s">
        <v>18</v>
      </c>
      <c r="I989" s="17" t="s">
        <v>19</v>
      </c>
      <c r="J989" s="33">
        <v>0.28000000000000003</v>
      </c>
      <c r="K989" s="17">
        <v>1.5</v>
      </c>
      <c r="L989" s="17" t="s">
        <v>27</v>
      </c>
      <c r="M989" s="18">
        <v>5</v>
      </c>
      <c r="N989" s="2" t="s">
        <v>5954</v>
      </c>
      <c r="O989" s="44">
        <v>8</v>
      </c>
      <c r="P989" s="44" t="s">
        <v>5127</v>
      </c>
      <c r="Q989" s="44">
        <f t="shared" si="64"/>
        <v>29.500000000000004</v>
      </c>
      <c r="R989" s="45" t="str">
        <f t="shared" si="65"/>
        <v>High</v>
      </c>
      <c r="S989" s="45" t="str">
        <f t="shared" si="66"/>
        <v>High Performer</v>
      </c>
    </row>
    <row r="990" spans="1:19" ht="21.6" customHeight="1" x14ac:dyDescent="0.25">
      <c r="A990" s="17" t="s">
        <v>2360</v>
      </c>
      <c r="B990" s="17" t="s">
        <v>3805</v>
      </c>
      <c r="C990" s="17" t="s">
        <v>2361</v>
      </c>
      <c r="D990" s="17" t="s">
        <v>16</v>
      </c>
      <c r="E990" s="17" t="s">
        <v>23</v>
      </c>
      <c r="F990" s="18">
        <v>32</v>
      </c>
      <c r="G990" s="35">
        <v>44785</v>
      </c>
      <c r="H990" s="17" t="s">
        <v>104</v>
      </c>
      <c r="I990" s="17" t="s">
        <v>47</v>
      </c>
      <c r="J990" s="33">
        <v>0.82</v>
      </c>
      <c r="K990" s="17">
        <v>0.75</v>
      </c>
      <c r="L990" s="17" t="s">
        <v>27</v>
      </c>
      <c r="M990" s="18">
        <v>1</v>
      </c>
      <c r="N990" s="2" t="s">
        <v>5955</v>
      </c>
      <c r="O990" s="44">
        <v>2</v>
      </c>
      <c r="P990" s="44" t="s">
        <v>5127</v>
      </c>
      <c r="Q990" s="44">
        <f t="shared" si="64"/>
        <v>82.75</v>
      </c>
      <c r="R990" s="45" t="str">
        <f t="shared" si="65"/>
        <v>High</v>
      </c>
      <c r="S990" s="45" t="str">
        <f t="shared" si="66"/>
        <v>Low Performer</v>
      </c>
    </row>
    <row r="991" spans="1:19" ht="21.6" customHeight="1" x14ac:dyDescent="0.25">
      <c r="A991" s="17" t="s">
        <v>2362</v>
      </c>
      <c r="B991" s="17" t="s">
        <v>3806</v>
      </c>
      <c r="C991" s="17" t="s">
        <v>2363</v>
      </c>
      <c r="D991" s="17" t="s">
        <v>69</v>
      </c>
      <c r="E991" s="17" t="s">
        <v>56</v>
      </c>
      <c r="F991" s="18">
        <v>32</v>
      </c>
      <c r="G991" s="35">
        <v>45027</v>
      </c>
      <c r="H991" s="17" t="s">
        <v>46</v>
      </c>
      <c r="I991" s="17" t="s">
        <v>47</v>
      </c>
      <c r="J991" s="33">
        <v>0.56000000000000005</v>
      </c>
      <c r="K991" s="17">
        <v>2</v>
      </c>
      <c r="L991" s="17" t="s">
        <v>33</v>
      </c>
      <c r="M991" s="18">
        <v>5</v>
      </c>
      <c r="N991" s="37">
        <v>45027</v>
      </c>
      <c r="O991" s="44">
        <v>1</v>
      </c>
      <c r="P991" s="44" t="s">
        <v>5127</v>
      </c>
      <c r="Q991" s="44">
        <f t="shared" si="64"/>
        <v>58.000000000000007</v>
      </c>
      <c r="R991" s="45" t="str">
        <f t="shared" si="65"/>
        <v>High</v>
      </c>
      <c r="S991" s="45" t="str">
        <f t="shared" si="66"/>
        <v>Low Performer</v>
      </c>
    </row>
    <row r="992" spans="1:19" ht="21.6" customHeight="1" x14ac:dyDescent="0.25">
      <c r="A992" s="17" t="s">
        <v>2364</v>
      </c>
      <c r="B992" s="17" t="s">
        <v>3807</v>
      </c>
      <c r="C992" s="17" t="s">
        <v>2365</v>
      </c>
      <c r="D992" s="17" t="s">
        <v>69</v>
      </c>
      <c r="E992" s="17" t="s">
        <v>41</v>
      </c>
      <c r="F992" s="18">
        <v>32</v>
      </c>
      <c r="G992" s="35">
        <v>44568</v>
      </c>
      <c r="H992" s="17" t="s">
        <v>18</v>
      </c>
      <c r="I992" s="17" t="s">
        <v>19</v>
      </c>
      <c r="J992" s="33">
        <v>0.42</v>
      </c>
      <c r="K992" s="17">
        <v>1.5</v>
      </c>
      <c r="L992" s="17" t="s">
        <v>33</v>
      </c>
      <c r="M992" s="18">
        <v>1</v>
      </c>
      <c r="N992" s="2" t="s">
        <v>5956</v>
      </c>
      <c r="O992" s="44">
        <v>3</v>
      </c>
      <c r="P992" s="44" t="s">
        <v>5127</v>
      </c>
      <c r="Q992" s="44">
        <f t="shared" si="64"/>
        <v>43.5</v>
      </c>
      <c r="R992" s="45" t="str">
        <f t="shared" si="65"/>
        <v>High</v>
      </c>
      <c r="S992" s="45" t="str">
        <f t="shared" si="66"/>
        <v>Low Performer</v>
      </c>
    </row>
    <row r="993" spans="1:19" ht="21.6" customHeight="1" x14ac:dyDescent="0.25">
      <c r="A993" s="17" t="s">
        <v>2366</v>
      </c>
      <c r="B993" s="17" t="s">
        <v>3808</v>
      </c>
      <c r="C993" s="17" t="s">
        <v>2367</v>
      </c>
      <c r="D993" s="17" t="s">
        <v>69</v>
      </c>
      <c r="E993" s="17" t="s">
        <v>41</v>
      </c>
      <c r="F993" s="18">
        <v>32</v>
      </c>
      <c r="G993" s="35" t="s">
        <v>2368</v>
      </c>
      <c r="H993" s="17" t="s">
        <v>42</v>
      </c>
      <c r="I993" s="17" t="s">
        <v>32</v>
      </c>
      <c r="J993" s="33">
        <v>0.06</v>
      </c>
      <c r="K993" s="17">
        <v>2</v>
      </c>
      <c r="L993" s="17" t="s">
        <v>27</v>
      </c>
      <c r="M993" s="18">
        <v>3</v>
      </c>
      <c r="N993" s="2" t="s">
        <v>5957</v>
      </c>
      <c r="O993" s="44">
        <v>4</v>
      </c>
      <c r="P993" s="44" t="s">
        <v>5127</v>
      </c>
      <c r="Q993" s="44">
        <f t="shared" si="64"/>
        <v>8</v>
      </c>
      <c r="R993" s="45" t="str">
        <f t="shared" si="65"/>
        <v>Medium</v>
      </c>
      <c r="S993" s="45" t="str">
        <f t="shared" si="66"/>
        <v>Low Performer</v>
      </c>
    </row>
    <row r="994" spans="1:19" ht="21.6" customHeight="1" x14ac:dyDescent="0.25">
      <c r="A994" s="17" t="s">
        <v>2369</v>
      </c>
      <c r="B994" s="17" t="s">
        <v>3809</v>
      </c>
      <c r="C994" s="17" t="s">
        <v>2370</v>
      </c>
      <c r="D994" s="17" t="s">
        <v>16</v>
      </c>
      <c r="E994" s="17" t="s">
        <v>23</v>
      </c>
      <c r="F994" s="18">
        <v>41</v>
      </c>
      <c r="G994" s="35" t="s">
        <v>2371</v>
      </c>
      <c r="H994" s="17" t="s">
        <v>57</v>
      </c>
      <c r="I994" s="17" t="s">
        <v>32</v>
      </c>
      <c r="J994" s="33">
        <v>0.22</v>
      </c>
      <c r="K994" s="17">
        <v>2</v>
      </c>
      <c r="L994" s="17" t="s">
        <v>27</v>
      </c>
      <c r="M994" s="18">
        <v>5</v>
      </c>
      <c r="N994" s="2" t="s">
        <v>5958</v>
      </c>
      <c r="O994" s="44">
        <v>7</v>
      </c>
      <c r="P994" s="44" t="s">
        <v>5126</v>
      </c>
      <c r="Q994" s="44">
        <f t="shared" si="64"/>
        <v>24</v>
      </c>
      <c r="R994" s="45" t="str">
        <f t="shared" si="65"/>
        <v>High</v>
      </c>
      <c r="S994" s="45" t="str">
        <f t="shared" si="66"/>
        <v>High Performer</v>
      </c>
    </row>
    <row r="995" spans="1:19" ht="21.6" customHeight="1" x14ac:dyDescent="0.25">
      <c r="A995" s="17" t="s">
        <v>2372</v>
      </c>
      <c r="B995" s="17" t="s">
        <v>3810</v>
      </c>
      <c r="C995" s="17" t="s">
        <v>2373</v>
      </c>
      <c r="D995" s="17" t="s">
        <v>16</v>
      </c>
      <c r="E995" s="17" t="s">
        <v>36</v>
      </c>
      <c r="F995" s="18">
        <v>32</v>
      </c>
      <c r="G995" s="35">
        <v>45210</v>
      </c>
      <c r="H995" s="17" t="s">
        <v>37</v>
      </c>
      <c r="I995" s="17" t="s">
        <v>19</v>
      </c>
      <c r="J995" s="33">
        <v>0.79</v>
      </c>
      <c r="K995" s="17">
        <v>1</v>
      </c>
      <c r="L995" s="17" t="s">
        <v>27</v>
      </c>
      <c r="M995" s="18">
        <v>4</v>
      </c>
      <c r="N995" s="2" t="s">
        <v>5959</v>
      </c>
      <c r="O995" s="44">
        <v>2</v>
      </c>
      <c r="P995" s="44" t="s">
        <v>5127</v>
      </c>
      <c r="Q995" s="44">
        <f t="shared" si="64"/>
        <v>80</v>
      </c>
      <c r="R995" s="45" t="str">
        <f t="shared" si="65"/>
        <v>High</v>
      </c>
      <c r="S995" s="45" t="str">
        <f t="shared" si="66"/>
        <v>High Performer</v>
      </c>
    </row>
    <row r="996" spans="1:19" ht="21.6" customHeight="1" x14ac:dyDescent="0.25">
      <c r="A996" s="17" t="s">
        <v>2374</v>
      </c>
      <c r="B996" s="17" t="s">
        <v>3811</v>
      </c>
      <c r="C996" s="17" t="s">
        <v>2375</v>
      </c>
      <c r="D996" s="17" t="s">
        <v>69</v>
      </c>
      <c r="E996" s="17" t="s">
        <v>23</v>
      </c>
      <c r="F996" s="18">
        <v>35</v>
      </c>
      <c r="G996" s="35" t="s">
        <v>1801</v>
      </c>
      <c r="H996" s="17" t="s">
        <v>46</v>
      </c>
      <c r="I996" s="17" t="s">
        <v>47</v>
      </c>
      <c r="J996" s="33">
        <v>0.14000000000000001</v>
      </c>
      <c r="K996" s="17">
        <v>1.5</v>
      </c>
      <c r="L996" s="17" t="s">
        <v>33</v>
      </c>
      <c r="M996" s="18">
        <v>2</v>
      </c>
      <c r="N996" s="2" t="s">
        <v>5960</v>
      </c>
      <c r="O996" s="44">
        <v>3</v>
      </c>
      <c r="P996" s="44" t="s">
        <v>5127</v>
      </c>
      <c r="Q996" s="44">
        <f t="shared" si="64"/>
        <v>15.500000000000002</v>
      </c>
      <c r="R996" s="45" t="str">
        <f t="shared" si="65"/>
        <v>High</v>
      </c>
      <c r="S996" s="45" t="str">
        <f t="shared" si="66"/>
        <v>Low Performer</v>
      </c>
    </row>
    <row r="997" spans="1:19" ht="21.6" customHeight="1" x14ac:dyDescent="0.25">
      <c r="A997" s="17" t="s">
        <v>2376</v>
      </c>
      <c r="B997" s="17" t="s">
        <v>3812</v>
      </c>
      <c r="C997" s="17" t="s">
        <v>2377</v>
      </c>
      <c r="D997" s="17" t="s">
        <v>16</v>
      </c>
      <c r="E997" s="17" t="s">
        <v>23</v>
      </c>
      <c r="F997" s="18">
        <v>32</v>
      </c>
      <c r="G997" s="35" t="s">
        <v>2378</v>
      </c>
      <c r="H997" s="17" t="s">
        <v>18</v>
      </c>
      <c r="I997" s="17" t="s">
        <v>19</v>
      </c>
      <c r="J997" s="33">
        <v>0.84</v>
      </c>
      <c r="K997" s="17">
        <v>1.5</v>
      </c>
      <c r="L997" s="17" t="s">
        <v>33</v>
      </c>
      <c r="M997" s="18">
        <v>4</v>
      </c>
      <c r="N997" s="2" t="s">
        <v>5961</v>
      </c>
      <c r="O997" s="44">
        <v>2</v>
      </c>
      <c r="P997" s="44" t="s">
        <v>5127</v>
      </c>
      <c r="Q997" s="44">
        <f t="shared" si="64"/>
        <v>85.5</v>
      </c>
      <c r="R997" s="45" t="str">
        <f t="shared" si="65"/>
        <v>High</v>
      </c>
      <c r="S997" s="45" t="str">
        <f t="shared" si="66"/>
        <v>Low Performer</v>
      </c>
    </row>
    <row r="998" spans="1:19" ht="21.6" customHeight="1" x14ac:dyDescent="0.25">
      <c r="A998" s="17" t="s">
        <v>2379</v>
      </c>
      <c r="B998" s="17" t="s">
        <v>3813</v>
      </c>
      <c r="C998" s="17" t="s">
        <v>2380</v>
      </c>
      <c r="D998" s="17" t="s">
        <v>69</v>
      </c>
      <c r="E998" s="17" t="s">
        <v>64</v>
      </c>
      <c r="F998" s="18">
        <v>35</v>
      </c>
      <c r="G998" s="35" t="s">
        <v>2189</v>
      </c>
      <c r="H998" s="17" t="s">
        <v>37</v>
      </c>
      <c r="I998" s="17" t="s">
        <v>19</v>
      </c>
      <c r="J998" s="33">
        <v>0.1</v>
      </c>
      <c r="K998" s="17">
        <v>0.75</v>
      </c>
      <c r="L998" s="17" t="s">
        <v>27</v>
      </c>
      <c r="M998" s="18">
        <v>3</v>
      </c>
      <c r="N998" s="2" t="s">
        <v>5962</v>
      </c>
      <c r="O998" s="44">
        <v>5</v>
      </c>
      <c r="P998" s="44" t="s">
        <v>5127</v>
      </c>
      <c r="Q998" s="44">
        <f t="shared" si="64"/>
        <v>10.75</v>
      </c>
      <c r="R998" s="45" t="str">
        <f t="shared" si="65"/>
        <v>Medium</v>
      </c>
      <c r="S998" s="45" t="str">
        <f t="shared" si="66"/>
        <v>Low Performer</v>
      </c>
    </row>
    <row r="999" spans="1:19" ht="21.6" customHeight="1" x14ac:dyDescent="0.25">
      <c r="A999" s="17" t="s">
        <v>2381</v>
      </c>
      <c r="B999" s="17" t="s">
        <v>3814</v>
      </c>
      <c r="C999" s="17" t="s">
        <v>2382</v>
      </c>
      <c r="D999" s="17" t="s">
        <v>69</v>
      </c>
      <c r="E999" s="17" t="s">
        <v>23</v>
      </c>
      <c r="F999" s="18">
        <v>27</v>
      </c>
      <c r="G999" s="35" t="s">
        <v>2383</v>
      </c>
      <c r="H999" s="17" t="s">
        <v>198</v>
      </c>
      <c r="I999" s="17" t="s">
        <v>19</v>
      </c>
      <c r="J999" s="33">
        <v>0.31</v>
      </c>
      <c r="K999" s="17">
        <v>1</v>
      </c>
      <c r="L999" s="17" t="s">
        <v>27</v>
      </c>
      <c r="M999" s="18">
        <v>2</v>
      </c>
      <c r="N999" s="2" t="s">
        <v>5963</v>
      </c>
      <c r="O999" s="44">
        <v>4</v>
      </c>
      <c r="P999" s="44" t="s">
        <v>5128</v>
      </c>
      <c r="Q999" s="44">
        <f t="shared" si="64"/>
        <v>32</v>
      </c>
      <c r="R999" s="45" t="str">
        <f t="shared" si="65"/>
        <v>High</v>
      </c>
      <c r="S999" s="45" t="str">
        <f t="shared" si="66"/>
        <v>Low Performer</v>
      </c>
    </row>
    <row r="1000" spans="1:19" ht="21.6" customHeight="1" x14ac:dyDescent="0.25">
      <c r="A1000" s="17" t="s">
        <v>2384</v>
      </c>
      <c r="B1000" s="17" t="s">
        <v>3815</v>
      </c>
      <c r="C1000" s="17" t="s">
        <v>2385</v>
      </c>
      <c r="D1000" s="17" t="s">
        <v>69</v>
      </c>
      <c r="E1000" s="17" t="s">
        <v>56</v>
      </c>
      <c r="F1000" s="18">
        <v>32</v>
      </c>
      <c r="G1000" s="35" t="s">
        <v>2262</v>
      </c>
      <c r="H1000" s="17" t="s">
        <v>46</v>
      </c>
      <c r="I1000" s="17" t="s">
        <v>47</v>
      </c>
      <c r="J1000" s="33">
        <v>0.72</v>
      </c>
      <c r="K1000" s="17">
        <v>0.75</v>
      </c>
      <c r="L1000" s="17" t="s">
        <v>27</v>
      </c>
      <c r="M1000" s="18">
        <v>2</v>
      </c>
      <c r="N1000" s="2" t="s">
        <v>5964</v>
      </c>
      <c r="O1000" s="44">
        <v>7</v>
      </c>
      <c r="P1000" s="44" t="s">
        <v>5127</v>
      </c>
      <c r="Q1000" s="44">
        <f t="shared" si="64"/>
        <v>72.75</v>
      </c>
      <c r="R1000" s="45" t="str">
        <f t="shared" si="65"/>
        <v>High</v>
      </c>
      <c r="S1000" s="45" t="str">
        <f t="shared" si="66"/>
        <v>Low Performer</v>
      </c>
    </row>
    <row r="1001" spans="1:19" ht="21.6" customHeight="1" x14ac:dyDescent="0.25">
      <c r="A1001" s="17" t="s">
        <v>2386</v>
      </c>
      <c r="B1001" s="17" t="s">
        <v>3816</v>
      </c>
      <c r="C1001" s="17" t="s">
        <v>2387</v>
      </c>
      <c r="D1001" s="17" t="s">
        <v>69</v>
      </c>
      <c r="E1001" s="17" t="s">
        <v>23</v>
      </c>
      <c r="F1001" s="18">
        <v>32</v>
      </c>
      <c r="G1001" s="35">
        <v>45962</v>
      </c>
      <c r="H1001" s="17" t="s">
        <v>42</v>
      </c>
      <c r="I1001" s="17" t="s">
        <v>32</v>
      </c>
      <c r="J1001" s="33">
        <v>0.3</v>
      </c>
      <c r="K1001" s="17">
        <v>2</v>
      </c>
      <c r="L1001" s="17" t="s">
        <v>27</v>
      </c>
      <c r="M1001" s="18">
        <v>3</v>
      </c>
      <c r="N1001" s="2" t="s">
        <v>5965</v>
      </c>
      <c r="O1001" s="44">
        <v>6</v>
      </c>
      <c r="P1001" s="44" t="s">
        <v>5127</v>
      </c>
      <c r="Q1001" s="44">
        <f t="shared" si="64"/>
        <v>32</v>
      </c>
      <c r="R1001" s="45" t="str">
        <f t="shared" si="65"/>
        <v>High</v>
      </c>
      <c r="S1001" s="45" t="str">
        <f t="shared" si="66"/>
        <v>Low Performer</v>
      </c>
    </row>
    <row r="1002" spans="1:19" ht="21.6" customHeight="1" x14ac:dyDescent="0.25">
      <c r="A1002" s="17" t="s">
        <v>2388</v>
      </c>
      <c r="B1002" s="17" t="s">
        <v>3817</v>
      </c>
      <c r="C1002" s="17" t="s">
        <v>2389</v>
      </c>
      <c r="D1002" s="17" t="s">
        <v>16</v>
      </c>
      <c r="E1002" s="17" t="s">
        <v>23</v>
      </c>
      <c r="F1002" s="18">
        <v>32</v>
      </c>
      <c r="G1002" s="35" t="s">
        <v>914</v>
      </c>
      <c r="H1002" s="17" t="s">
        <v>66</v>
      </c>
      <c r="I1002" s="17" t="s">
        <v>26</v>
      </c>
      <c r="J1002" s="33">
        <v>0.68</v>
      </c>
      <c r="K1002" s="17">
        <v>0.75</v>
      </c>
      <c r="L1002" s="17" t="s">
        <v>27</v>
      </c>
      <c r="M1002" s="18">
        <v>3</v>
      </c>
      <c r="N1002" s="2" t="s">
        <v>5966</v>
      </c>
      <c r="O1002" s="44">
        <v>2</v>
      </c>
      <c r="P1002" s="44" t="s">
        <v>5127</v>
      </c>
      <c r="Q1002" s="44">
        <f t="shared" si="64"/>
        <v>68.75</v>
      </c>
      <c r="R1002" s="45" t="str">
        <f t="shared" si="65"/>
        <v>High</v>
      </c>
      <c r="S1002" s="45" t="str">
        <f t="shared" si="66"/>
        <v>Low Performer</v>
      </c>
    </row>
    <row r="1003" spans="1:19" ht="21.6" customHeight="1" x14ac:dyDescent="0.25">
      <c r="A1003" s="17" t="s">
        <v>2390</v>
      </c>
      <c r="B1003" s="17" t="s">
        <v>3818</v>
      </c>
      <c r="C1003" s="17" t="s">
        <v>2391</v>
      </c>
      <c r="D1003" s="17" t="s">
        <v>16</v>
      </c>
      <c r="E1003" s="17" t="s">
        <v>41</v>
      </c>
      <c r="F1003" s="18">
        <v>32</v>
      </c>
      <c r="G1003" s="35" t="s">
        <v>1888</v>
      </c>
      <c r="H1003" s="17" t="s">
        <v>111</v>
      </c>
      <c r="I1003" s="17" t="s">
        <v>98</v>
      </c>
      <c r="J1003" s="33">
        <v>0.57999999999999996</v>
      </c>
      <c r="K1003" s="17">
        <v>0.75</v>
      </c>
      <c r="L1003" s="17" t="s">
        <v>33</v>
      </c>
      <c r="M1003" s="18">
        <v>5</v>
      </c>
      <c r="N1003" s="2" t="s">
        <v>5967</v>
      </c>
      <c r="O1003" s="44">
        <v>5</v>
      </c>
      <c r="P1003" s="44" t="s">
        <v>5127</v>
      </c>
      <c r="Q1003" s="44">
        <f t="shared" si="64"/>
        <v>58.749999999999993</v>
      </c>
      <c r="R1003" s="45" t="str">
        <f t="shared" si="65"/>
        <v>High</v>
      </c>
      <c r="S1003" s="45" t="str">
        <f t="shared" si="66"/>
        <v>Low Performer</v>
      </c>
    </row>
    <row r="1004" spans="1:19" ht="21.6" customHeight="1" x14ac:dyDescent="0.25">
      <c r="A1004" s="17" t="s">
        <v>2392</v>
      </c>
      <c r="B1004" s="17" t="s">
        <v>3819</v>
      </c>
      <c r="C1004" s="17" t="s">
        <v>2393</v>
      </c>
      <c r="D1004" s="17" t="s">
        <v>69</v>
      </c>
      <c r="E1004" s="17" t="s">
        <v>23</v>
      </c>
      <c r="F1004" s="18">
        <v>32</v>
      </c>
      <c r="G1004" s="35" t="s">
        <v>155</v>
      </c>
      <c r="H1004" s="17" t="s">
        <v>198</v>
      </c>
      <c r="I1004" s="17" t="s">
        <v>19</v>
      </c>
      <c r="J1004" s="33">
        <v>0.87</v>
      </c>
      <c r="K1004" s="17">
        <v>1</v>
      </c>
      <c r="L1004" s="17" t="s">
        <v>33</v>
      </c>
      <c r="M1004" s="18">
        <v>3</v>
      </c>
      <c r="N1004" s="2" t="s">
        <v>5968</v>
      </c>
      <c r="O1004" s="44">
        <v>8</v>
      </c>
      <c r="P1004" s="44" t="s">
        <v>5127</v>
      </c>
      <c r="Q1004" s="44">
        <f t="shared" si="64"/>
        <v>88</v>
      </c>
      <c r="R1004" s="45" t="str">
        <f t="shared" si="65"/>
        <v>High</v>
      </c>
      <c r="S1004" s="45" t="str">
        <f t="shared" si="66"/>
        <v>Low Performer</v>
      </c>
    </row>
    <row r="1005" spans="1:19" ht="21.6" customHeight="1" x14ac:dyDescent="0.25">
      <c r="A1005" s="17" t="s">
        <v>2394</v>
      </c>
      <c r="B1005" s="17" t="s">
        <v>3820</v>
      </c>
      <c r="C1005" s="17" t="s">
        <v>2395</v>
      </c>
      <c r="D1005" s="17" t="s">
        <v>69</v>
      </c>
      <c r="E1005" s="17" t="s">
        <v>41</v>
      </c>
      <c r="F1005" s="18">
        <v>32</v>
      </c>
      <c r="G1005" s="35" t="s">
        <v>1428</v>
      </c>
      <c r="H1005" s="17" t="s">
        <v>111</v>
      </c>
      <c r="I1005" s="17" t="s">
        <v>98</v>
      </c>
      <c r="J1005" s="33">
        <v>0.68</v>
      </c>
      <c r="K1005" s="17">
        <v>1</v>
      </c>
      <c r="L1005" s="17" t="s">
        <v>27</v>
      </c>
      <c r="M1005" s="18">
        <f>M1004</f>
        <v>3</v>
      </c>
      <c r="N1005" s="2" t="s">
        <v>5969</v>
      </c>
      <c r="O1005" s="44">
        <v>4</v>
      </c>
      <c r="P1005" s="44" t="s">
        <v>5127</v>
      </c>
      <c r="Q1005" s="44">
        <f t="shared" si="64"/>
        <v>69</v>
      </c>
      <c r="R1005" s="45" t="str">
        <f t="shared" si="65"/>
        <v>High</v>
      </c>
      <c r="S1005" s="45" t="str">
        <f t="shared" si="66"/>
        <v>Low Performer</v>
      </c>
    </row>
    <row r="1006" spans="1:19" ht="21.6" customHeight="1" x14ac:dyDescent="0.25">
      <c r="A1006" s="17" t="s">
        <v>2396</v>
      </c>
      <c r="B1006" s="17" t="s">
        <v>3821</v>
      </c>
      <c r="C1006" s="17" t="s">
        <v>2397</v>
      </c>
      <c r="D1006" s="17" t="s">
        <v>16</v>
      </c>
      <c r="E1006" s="17" t="s">
        <v>23</v>
      </c>
      <c r="F1006" s="18">
        <v>32</v>
      </c>
      <c r="G1006" s="35" t="s">
        <v>149</v>
      </c>
      <c r="H1006" s="17" t="s">
        <v>31</v>
      </c>
      <c r="I1006" s="17" t="s">
        <v>32</v>
      </c>
      <c r="J1006" s="33">
        <v>0.75</v>
      </c>
      <c r="K1006" s="17">
        <v>1</v>
      </c>
      <c r="L1006" s="17" t="s">
        <v>33</v>
      </c>
      <c r="M1006" s="18">
        <v>1</v>
      </c>
      <c r="N1006" s="2" t="s">
        <v>149</v>
      </c>
      <c r="O1006" s="44">
        <v>1</v>
      </c>
      <c r="P1006" s="44" t="s">
        <v>5127</v>
      </c>
      <c r="Q1006" s="44">
        <f t="shared" si="64"/>
        <v>76</v>
      </c>
      <c r="R1006" s="45" t="str">
        <f t="shared" si="65"/>
        <v>High</v>
      </c>
      <c r="S1006" s="45" t="str">
        <f t="shared" si="66"/>
        <v>Low Performer</v>
      </c>
    </row>
    <row r="1007" spans="1:19" ht="21.6" customHeight="1" x14ac:dyDescent="0.25">
      <c r="A1007" s="17" t="s">
        <v>2398</v>
      </c>
      <c r="B1007" s="17" t="s">
        <v>3822</v>
      </c>
      <c r="C1007" s="17" t="s">
        <v>2399</v>
      </c>
      <c r="D1007" s="17" t="s">
        <v>69</v>
      </c>
      <c r="E1007" s="17" t="s">
        <v>56</v>
      </c>
      <c r="F1007" s="18">
        <v>32</v>
      </c>
      <c r="G1007" s="35">
        <v>45417</v>
      </c>
      <c r="H1007" s="17" t="s">
        <v>97</v>
      </c>
      <c r="I1007" s="17" t="s">
        <v>98</v>
      </c>
      <c r="J1007" s="33">
        <v>0.63</v>
      </c>
      <c r="K1007" s="17">
        <v>1.5</v>
      </c>
      <c r="L1007" s="17" t="s">
        <v>33</v>
      </c>
      <c r="M1007" s="18">
        <f t="shared" ref="M1007:M1008" si="68">M1006</f>
        <v>1</v>
      </c>
      <c r="N1007" s="2" t="s">
        <v>5970</v>
      </c>
      <c r="O1007" s="44">
        <v>3</v>
      </c>
      <c r="P1007" s="44" t="s">
        <v>5127</v>
      </c>
      <c r="Q1007" s="44">
        <f t="shared" si="64"/>
        <v>64.5</v>
      </c>
      <c r="R1007" s="45" t="str">
        <f t="shared" si="65"/>
        <v>High</v>
      </c>
      <c r="S1007" s="45" t="str">
        <f t="shared" si="66"/>
        <v>Low Performer</v>
      </c>
    </row>
    <row r="1008" spans="1:19" ht="21.6" customHeight="1" x14ac:dyDescent="0.25">
      <c r="A1008" s="17" t="s">
        <v>2400</v>
      </c>
      <c r="B1008" s="17" t="s">
        <v>3823</v>
      </c>
      <c r="C1008" s="17" t="s">
        <v>2401</v>
      </c>
      <c r="D1008" s="17" t="s">
        <v>16</v>
      </c>
      <c r="E1008" s="17" t="s">
        <v>41</v>
      </c>
      <c r="F1008" s="18">
        <v>32</v>
      </c>
      <c r="G1008" s="35">
        <v>44597</v>
      </c>
      <c r="H1008" s="17" t="s">
        <v>111</v>
      </c>
      <c r="I1008" s="17" t="s">
        <v>98</v>
      </c>
      <c r="J1008" s="33">
        <v>0.22</v>
      </c>
      <c r="K1008" s="17">
        <v>1.5</v>
      </c>
      <c r="L1008" s="17" t="s">
        <v>27</v>
      </c>
      <c r="M1008" s="18">
        <f t="shared" si="68"/>
        <v>1</v>
      </c>
      <c r="N1008" s="2" t="s">
        <v>5971</v>
      </c>
      <c r="O1008" s="44">
        <v>3</v>
      </c>
      <c r="P1008" s="44" t="s">
        <v>5127</v>
      </c>
      <c r="Q1008" s="44">
        <f t="shared" si="64"/>
        <v>23.5</v>
      </c>
      <c r="R1008" s="45" t="str">
        <f t="shared" si="65"/>
        <v>High</v>
      </c>
      <c r="S1008" s="45" t="str">
        <f t="shared" si="66"/>
        <v>Low Performer</v>
      </c>
    </row>
    <row r="1009" spans="1:19" ht="21.6" customHeight="1" x14ac:dyDescent="0.25">
      <c r="A1009" s="17" t="s">
        <v>2402</v>
      </c>
      <c r="B1009" s="17" t="s">
        <v>3824</v>
      </c>
      <c r="C1009" s="17" t="s">
        <v>2403</v>
      </c>
      <c r="D1009" s="17" t="s">
        <v>16</v>
      </c>
      <c r="E1009" s="17" t="s">
        <v>56</v>
      </c>
      <c r="F1009" s="18">
        <v>23</v>
      </c>
      <c r="G1009" s="35" t="s">
        <v>2404</v>
      </c>
      <c r="H1009" s="17" t="s">
        <v>198</v>
      </c>
      <c r="I1009" s="17" t="s">
        <v>19</v>
      </c>
      <c r="J1009" s="33">
        <v>0.02</v>
      </c>
      <c r="K1009" s="17">
        <v>1.5</v>
      </c>
      <c r="L1009" s="17" t="s">
        <v>27</v>
      </c>
      <c r="M1009" s="18">
        <v>5</v>
      </c>
      <c r="N1009" s="2" t="s">
        <v>5972</v>
      </c>
      <c r="O1009" s="44">
        <v>8</v>
      </c>
      <c r="P1009" s="44" t="s">
        <v>5128</v>
      </c>
      <c r="Q1009" s="44">
        <f t="shared" si="64"/>
        <v>3.5</v>
      </c>
      <c r="R1009" s="45" t="str">
        <f t="shared" si="65"/>
        <v>Low</v>
      </c>
      <c r="S1009" s="45" t="str">
        <f t="shared" si="66"/>
        <v>High Performer</v>
      </c>
    </row>
    <row r="1010" spans="1:19" ht="21.6" customHeight="1" x14ac:dyDescent="0.25">
      <c r="A1010" s="17" t="s">
        <v>2405</v>
      </c>
      <c r="B1010" s="17" t="s">
        <v>3825</v>
      </c>
      <c r="C1010" s="17" t="s">
        <v>2406</v>
      </c>
      <c r="D1010" s="17" t="s">
        <v>69</v>
      </c>
      <c r="E1010" s="17" t="s">
        <v>64</v>
      </c>
      <c r="F1010" s="18">
        <v>32</v>
      </c>
      <c r="G1010" s="35" t="s">
        <v>569</v>
      </c>
      <c r="H1010" s="17" t="s">
        <v>18</v>
      </c>
      <c r="I1010" s="17" t="s">
        <v>19</v>
      </c>
      <c r="J1010" s="33">
        <v>0.72</v>
      </c>
      <c r="K1010" s="17">
        <v>2</v>
      </c>
      <c r="L1010" s="17" t="s">
        <v>27</v>
      </c>
      <c r="M1010" s="18">
        <v>5</v>
      </c>
      <c r="N1010" s="2" t="s">
        <v>5973</v>
      </c>
      <c r="O1010" s="44">
        <v>6</v>
      </c>
      <c r="P1010" s="44" t="s">
        <v>5127</v>
      </c>
      <c r="Q1010" s="44">
        <f t="shared" si="64"/>
        <v>74</v>
      </c>
      <c r="R1010" s="45" t="str">
        <f t="shared" si="65"/>
        <v>High</v>
      </c>
      <c r="S1010" s="45" t="str">
        <f t="shared" si="66"/>
        <v>High Performer</v>
      </c>
    </row>
    <row r="1011" spans="1:19" ht="21.6" customHeight="1" x14ac:dyDescent="0.25">
      <c r="A1011" s="17" t="s">
        <v>2407</v>
      </c>
      <c r="B1011" s="17" t="s">
        <v>3826</v>
      </c>
      <c r="C1011" s="17" t="s">
        <v>2408</v>
      </c>
      <c r="D1011" s="17" t="s">
        <v>69</v>
      </c>
      <c r="E1011" s="17" t="s">
        <v>23</v>
      </c>
      <c r="F1011" s="18">
        <v>32</v>
      </c>
      <c r="G1011" s="35">
        <v>45871</v>
      </c>
      <c r="H1011" s="17" t="s">
        <v>111</v>
      </c>
      <c r="I1011" s="17" t="s">
        <v>98</v>
      </c>
      <c r="J1011" s="33">
        <v>0.76</v>
      </c>
      <c r="K1011" s="17">
        <v>1</v>
      </c>
      <c r="L1011" s="17" t="s">
        <v>27</v>
      </c>
      <c r="M1011" s="18">
        <v>3</v>
      </c>
      <c r="N1011" s="2" t="s">
        <v>5974</v>
      </c>
      <c r="O1011" s="44">
        <v>2</v>
      </c>
      <c r="P1011" s="44" t="s">
        <v>5127</v>
      </c>
      <c r="Q1011" s="44">
        <f t="shared" si="64"/>
        <v>77</v>
      </c>
      <c r="R1011" s="45" t="str">
        <f t="shared" si="65"/>
        <v>High</v>
      </c>
      <c r="S1011" s="45" t="str">
        <f t="shared" si="66"/>
        <v>Low Performer</v>
      </c>
    </row>
    <row r="1012" spans="1:19" ht="21.6" customHeight="1" x14ac:dyDescent="0.25">
      <c r="A1012" s="17" t="s">
        <v>2409</v>
      </c>
      <c r="B1012" s="17" t="s">
        <v>3827</v>
      </c>
      <c r="C1012" s="17" t="s">
        <v>2410</v>
      </c>
      <c r="D1012" s="17" t="s">
        <v>16</v>
      </c>
      <c r="E1012" s="17" t="s">
        <v>41</v>
      </c>
      <c r="F1012" s="18">
        <v>32</v>
      </c>
      <c r="G1012" s="35" t="s">
        <v>441</v>
      </c>
      <c r="H1012" s="17" t="s">
        <v>66</v>
      </c>
      <c r="I1012" s="17" t="s">
        <v>26</v>
      </c>
      <c r="J1012" s="33">
        <v>0.87</v>
      </c>
      <c r="K1012" s="17">
        <v>2</v>
      </c>
      <c r="L1012" s="17" t="s">
        <v>27</v>
      </c>
      <c r="M1012" s="18">
        <v>2</v>
      </c>
      <c r="N1012" s="2" t="s">
        <v>5502</v>
      </c>
      <c r="O1012" s="44">
        <v>5</v>
      </c>
      <c r="P1012" s="44" t="s">
        <v>5127</v>
      </c>
      <c r="Q1012" s="44">
        <f t="shared" si="64"/>
        <v>89</v>
      </c>
      <c r="R1012" s="45" t="str">
        <f t="shared" si="65"/>
        <v>High</v>
      </c>
      <c r="S1012" s="45" t="str">
        <f t="shared" si="66"/>
        <v>Low Performer</v>
      </c>
    </row>
    <row r="1013" spans="1:19" ht="21.6" customHeight="1" x14ac:dyDescent="0.25">
      <c r="A1013" s="17" t="s">
        <v>2411</v>
      </c>
      <c r="B1013" s="17" t="s">
        <v>3828</v>
      </c>
      <c r="C1013" s="17" t="s">
        <v>2412</v>
      </c>
      <c r="D1013" s="17" t="s">
        <v>69</v>
      </c>
      <c r="E1013" s="17" t="s">
        <v>64</v>
      </c>
      <c r="F1013" s="18">
        <v>32</v>
      </c>
      <c r="G1013" s="35" t="s">
        <v>1313</v>
      </c>
      <c r="H1013" s="17" t="s">
        <v>42</v>
      </c>
      <c r="I1013" s="17" t="s">
        <v>32</v>
      </c>
      <c r="J1013" s="33">
        <v>0.85</v>
      </c>
      <c r="K1013" s="17">
        <v>2</v>
      </c>
      <c r="L1013" s="17" t="s">
        <v>33</v>
      </c>
      <c r="M1013" s="18">
        <v>5</v>
      </c>
      <c r="N1013" s="2" t="s">
        <v>5975</v>
      </c>
      <c r="O1013" s="44">
        <v>7</v>
      </c>
      <c r="P1013" s="44" t="s">
        <v>5127</v>
      </c>
      <c r="Q1013" s="44">
        <f t="shared" si="64"/>
        <v>87</v>
      </c>
      <c r="R1013" s="45" t="str">
        <f t="shared" si="65"/>
        <v>High</v>
      </c>
      <c r="S1013" s="45" t="str">
        <f t="shared" si="66"/>
        <v>Low Performer</v>
      </c>
    </row>
    <row r="1014" spans="1:19" ht="21.6" customHeight="1" x14ac:dyDescent="0.25">
      <c r="A1014" s="17" t="s">
        <v>2413</v>
      </c>
      <c r="B1014" s="17" t="s">
        <v>3829</v>
      </c>
      <c r="C1014" s="17" t="s">
        <v>2414</v>
      </c>
      <c r="D1014" s="17" t="s">
        <v>16</v>
      </c>
      <c r="E1014" s="17" t="s">
        <v>23</v>
      </c>
      <c r="F1014" s="18">
        <v>32</v>
      </c>
      <c r="G1014" s="35">
        <v>44993</v>
      </c>
      <c r="H1014" s="17" t="s">
        <v>198</v>
      </c>
      <c r="I1014" s="17" t="s">
        <v>19</v>
      </c>
      <c r="J1014" s="33">
        <v>0.84</v>
      </c>
      <c r="K1014" s="17">
        <v>2</v>
      </c>
      <c r="L1014" s="17" t="s">
        <v>27</v>
      </c>
      <c r="M1014" s="18">
        <f>M1013</f>
        <v>5</v>
      </c>
      <c r="N1014" s="37">
        <v>44993</v>
      </c>
      <c r="O1014" s="44">
        <v>1</v>
      </c>
      <c r="P1014" s="44" t="s">
        <v>5127</v>
      </c>
      <c r="Q1014" s="44">
        <f t="shared" si="64"/>
        <v>86</v>
      </c>
      <c r="R1014" s="45" t="str">
        <f t="shared" si="65"/>
        <v>High</v>
      </c>
      <c r="S1014" s="45" t="str">
        <f t="shared" si="66"/>
        <v>High Performer</v>
      </c>
    </row>
    <row r="1015" spans="1:19" ht="21.6" customHeight="1" x14ac:dyDescent="0.25">
      <c r="A1015" s="17" t="s">
        <v>2415</v>
      </c>
      <c r="B1015" s="17" t="s">
        <v>3830</v>
      </c>
      <c r="C1015" s="17" t="s">
        <v>2416</v>
      </c>
      <c r="D1015" s="17" t="s">
        <v>69</v>
      </c>
      <c r="E1015" s="17" t="s">
        <v>56</v>
      </c>
      <c r="F1015" s="18">
        <v>32</v>
      </c>
      <c r="G1015" s="35" t="s">
        <v>884</v>
      </c>
      <c r="H1015" s="17" t="s">
        <v>53</v>
      </c>
      <c r="I1015" s="17" t="s">
        <v>26</v>
      </c>
      <c r="J1015" s="33">
        <v>0.56999999999999995</v>
      </c>
      <c r="K1015" s="17">
        <v>2</v>
      </c>
      <c r="L1015" s="17" t="s">
        <v>27</v>
      </c>
      <c r="M1015" s="18">
        <v>5</v>
      </c>
      <c r="N1015" s="2" t="s">
        <v>5976</v>
      </c>
      <c r="O1015" s="44">
        <v>4</v>
      </c>
      <c r="P1015" s="44" t="s">
        <v>5127</v>
      </c>
      <c r="Q1015" s="44">
        <f t="shared" si="64"/>
        <v>58.999999999999993</v>
      </c>
      <c r="R1015" s="45" t="str">
        <f t="shared" si="65"/>
        <v>High</v>
      </c>
      <c r="S1015" s="45" t="str">
        <f t="shared" si="66"/>
        <v>High Performer</v>
      </c>
    </row>
    <row r="1016" spans="1:19" ht="21.6" customHeight="1" x14ac:dyDescent="0.25">
      <c r="A1016" s="17" t="s">
        <v>2417</v>
      </c>
      <c r="B1016" s="17" t="s">
        <v>3831</v>
      </c>
      <c r="C1016" s="17" t="s">
        <v>2418</v>
      </c>
      <c r="D1016" s="17" t="s">
        <v>69</v>
      </c>
      <c r="E1016" s="17" t="s">
        <v>23</v>
      </c>
      <c r="F1016" s="18">
        <v>34</v>
      </c>
      <c r="G1016" s="35" t="s">
        <v>2419</v>
      </c>
      <c r="H1016" s="17" t="s">
        <v>104</v>
      </c>
      <c r="I1016" s="17" t="s">
        <v>47</v>
      </c>
      <c r="J1016" s="33">
        <v>0.49</v>
      </c>
      <c r="K1016" s="17">
        <v>0.75</v>
      </c>
      <c r="L1016" s="17" t="s">
        <v>27</v>
      </c>
      <c r="M1016" s="18">
        <v>3</v>
      </c>
      <c r="N1016" s="2" t="s">
        <v>5977</v>
      </c>
      <c r="O1016" s="44">
        <v>6</v>
      </c>
      <c r="P1016" s="44" t="s">
        <v>5127</v>
      </c>
      <c r="Q1016" s="44">
        <f t="shared" si="64"/>
        <v>49.75</v>
      </c>
      <c r="R1016" s="45" t="str">
        <f t="shared" si="65"/>
        <v>High</v>
      </c>
      <c r="S1016" s="45" t="str">
        <f t="shared" si="66"/>
        <v>Low Performer</v>
      </c>
    </row>
    <row r="1017" spans="1:19" ht="21.6" customHeight="1" x14ac:dyDescent="0.25">
      <c r="A1017" s="17" t="s">
        <v>2420</v>
      </c>
      <c r="B1017" s="17" t="s">
        <v>3832</v>
      </c>
      <c r="C1017" s="17" t="s">
        <v>2421</v>
      </c>
      <c r="D1017" s="17" t="s">
        <v>69</v>
      </c>
      <c r="E1017" s="17" t="s">
        <v>64</v>
      </c>
      <c r="F1017" s="18">
        <v>32</v>
      </c>
      <c r="G1017" s="35" t="s">
        <v>2422</v>
      </c>
      <c r="H1017" s="17" t="s">
        <v>57</v>
      </c>
      <c r="I1017" s="17" t="s">
        <v>32</v>
      </c>
      <c r="J1017" s="33">
        <v>0.06</v>
      </c>
      <c r="K1017" s="17">
        <v>1</v>
      </c>
      <c r="L1017" s="17" t="s">
        <v>33</v>
      </c>
      <c r="M1017" s="18">
        <v>5</v>
      </c>
      <c r="N1017" s="2" t="s">
        <v>5978</v>
      </c>
      <c r="O1017" s="44">
        <v>3</v>
      </c>
      <c r="P1017" s="44" t="s">
        <v>5127</v>
      </c>
      <c r="Q1017" s="44">
        <f t="shared" si="64"/>
        <v>7</v>
      </c>
      <c r="R1017" s="45" t="str">
        <f t="shared" si="65"/>
        <v>Medium</v>
      </c>
      <c r="S1017" s="45" t="str">
        <f t="shared" si="66"/>
        <v>Low Performer</v>
      </c>
    </row>
    <row r="1018" spans="1:19" ht="21.6" customHeight="1" x14ac:dyDescent="0.25">
      <c r="A1018" s="17" t="s">
        <v>2423</v>
      </c>
      <c r="B1018" s="17" t="s">
        <v>3833</v>
      </c>
      <c r="C1018" s="17" t="s">
        <v>2424</v>
      </c>
      <c r="D1018" s="17" t="s">
        <v>69</v>
      </c>
      <c r="E1018" s="17" t="s">
        <v>64</v>
      </c>
      <c r="F1018" s="18">
        <v>32</v>
      </c>
      <c r="G1018" s="35" t="s">
        <v>1132</v>
      </c>
      <c r="H1018" s="17" t="s">
        <v>79</v>
      </c>
      <c r="I1018" s="17" t="s">
        <v>47</v>
      </c>
      <c r="J1018" s="33">
        <v>0.89</v>
      </c>
      <c r="K1018" s="17">
        <v>0.75</v>
      </c>
      <c r="L1018" s="17" t="s">
        <v>33</v>
      </c>
      <c r="M1018" s="18">
        <v>1</v>
      </c>
      <c r="N1018" s="2" t="s">
        <v>5979</v>
      </c>
      <c r="O1018" s="44">
        <v>3</v>
      </c>
      <c r="P1018" s="44" t="s">
        <v>5127</v>
      </c>
      <c r="Q1018" s="44">
        <f t="shared" si="64"/>
        <v>89.75</v>
      </c>
      <c r="R1018" s="45" t="str">
        <f t="shared" si="65"/>
        <v>High</v>
      </c>
      <c r="S1018" s="45" t="str">
        <f t="shared" si="66"/>
        <v>Low Performer</v>
      </c>
    </row>
    <row r="1019" spans="1:19" ht="21.6" customHeight="1" x14ac:dyDescent="0.25">
      <c r="A1019" s="17" t="s">
        <v>2425</v>
      </c>
      <c r="B1019" s="17" t="s">
        <v>3834</v>
      </c>
      <c r="C1019" s="17" t="s">
        <v>2426</v>
      </c>
      <c r="D1019" s="17" t="s">
        <v>16</v>
      </c>
      <c r="E1019" s="17" t="s">
        <v>23</v>
      </c>
      <c r="F1019" s="18">
        <v>32</v>
      </c>
      <c r="G1019" s="35">
        <v>45356</v>
      </c>
      <c r="H1019" s="17" t="s">
        <v>104</v>
      </c>
      <c r="I1019" s="17" t="s">
        <v>47</v>
      </c>
      <c r="J1019" s="33">
        <v>0.26</v>
      </c>
      <c r="K1019" s="17">
        <v>1.5</v>
      </c>
      <c r="L1019" s="17" t="s">
        <v>27</v>
      </c>
      <c r="M1019" s="18">
        <f t="shared" ref="M1019:M1020" si="69">M1018</f>
        <v>1</v>
      </c>
      <c r="N1019" s="37">
        <v>45356</v>
      </c>
      <c r="O1019" s="44">
        <v>1</v>
      </c>
      <c r="P1019" s="44" t="s">
        <v>5127</v>
      </c>
      <c r="Q1019" s="44">
        <f t="shared" si="64"/>
        <v>27.5</v>
      </c>
      <c r="R1019" s="45" t="str">
        <f t="shared" si="65"/>
        <v>High</v>
      </c>
      <c r="S1019" s="45" t="str">
        <f t="shared" si="66"/>
        <v>Low Performer</v>
      </c>
    </row>
    <row r="1020" spans="1:19" ht="21.6" customHeight="1" x14ac:dyDescent="0.25">
      <c r="A1020" s="17" t="s">
        <v>2427</v>
      </c>
      <c r="B1020" s="17" t="s">
        <v>3835</v>
      </c>
      <c r="C1020" s="17" t="s">
        <v>2428</v>
      </c>
      <c r="D1020" s="17" t="s">
        <v>69</v>
      </c>
      <c r="E1020" s="17" t="s">
        <v>64</v>
      </c>
      <c r="F1020" s="18">
        <v>32</v>
      </c>
      <c r="G1020" s="35" t="s">
        <v>2429</v>
      </c>
      <c r="H1020" s="17" t="s">
        <v>104</v>
      </c>
      <c r="I1020" s="17" t="s">
        <v>47</v>
      </c>
      <c r="J1020" s="33">
        <v>0.79</v>
      </c>
      <c r="K1020" s="17">
        <v>1.5</v>
      </c>
      <c r="L1020" s="17" t="s">
        <v>33</v>
      </c>
      <c r="M1020" s="18">
        <f t="shared" si="69"/>
        <v>1</v>
      </c>
      <c r="N1020" s="2" t="s">
        <v>5980</v>
      </c>
      <c r="O1020" s="44">
        <v>3</v>
      </c>
      <c r="P1020" s="44" t="s">
        <v>5127</v>
      </c>
      <c r="Q1020" s="44">
        <f t="shared" si="64"/>
        <v>80.5</v>
      </c>
      <c r="R1020" s="45" t="str">
        <f t="shared" si="65"/>
        <v>High</v>
      </c>
      <c r="S1020" s="45" t="str">
        <f t="shared" si="66"/>
        <v>Low Performer</v>
      </c>
    </row>
    <row r="1021" spans="1:19" ht="21.6" customHeight="1" x14ac:dyDescent="0.25">
      <c r="A1021" s="17" t="s">
        <v>2430</v>
      </c>
      <c r="B1021" s="17" t="s">
        <v>3836</v>
      </c>
      <c r="C1021" s="17" t="s">
        <v>2431</v>
      </c>
      <c r="D1021" s="17" t="s">
        <v>69</v>
      </c>
      <c r="E1021" s="17" t="s">
        <v>56</v>
      </c>
      <c r="F1021" s="18">
        <v>32</v>
      </c>
      <c r="G1021" s="35" t="s">
        <v>805</v>
      </c>
      <c r="H1021" s="17" t="s">
        <v>198</v>
      </c>
      <c r="I1021" s="17" t="s">
        <v>19</v>
      </c>
      <c r="J1021" s="33">
        <v>0.24</v>
      </c>
      <c r="K1021" s="17">
        <v>2</v>
      </c>
      <c r="L1021" s="17" t="s">
        <v>33</v>
      </c>
      <c r="M1021" s="18">
        <v>5</v>
      </c>
      <c r="N1021" s="2" t="s">
        <v>5981</v>
      </c>
      <c r="O1021" s="44">
        <v>7</v>
      </c>
      <c r="P1021" s="44" t="s">
        <v>5127</v>
      </c>
      <c r="Q1021" s="44">
        <f t="shared" si="64"/>
        <v>26</v>
      </c>
      <c r="R1021" s="45" t="str">
        <f t="shared" si="65"/>
        <v>High</v>
      </c>
      <c r="S1021" s="45" t="str">
        <f t="shared" si="66"/>
        <v>Low Performer</v>
      </c>
    </row>
    <row r="1022" spans="1:19" ht="21.6" customHeight="1" x14ac:dyDescent="0.25">
      <c r="A1022" s="17" t="s">
        <v>2432</v>
      </c>
      <c r="B1022" s="17" t="s">
        <v>3837</v>
      </c>
      <c r="C1022" s="17" t="s">
        <v>2433</v>
      </c>
      <c r="D1022" s="17" t="s">
        <v>69</v>
      </c>
      <c r="E1022" s="17" t="s">
        <v>56</v>
      </c>
      <c r="F1022" s="18">
        <v>32</v>
      </c>
      <c r="G1022" s="35">
        <v>45298</v>
      </c>
      <c r="H1022" s="17" t="s">
        <v>156</v>
      </c>
      <c r="I1022" s="17" t="s">
        <v>98</v>
      </c>
      <c r="J1022" s="33">
        <v>0.62</v>
      </c>
      <c r="K1022" s="17">
        <v>1.5</v>
      </c>
      <c r="L1022" s="17" t="s">
        <v>27</v>
      </c>
      <c r="M1022" s="18">
        <v>1</v>
      </c>
      <c r="N1022" s="2" t="s">
        <v>5982</v>
      </c>
      <c r="O1022" s="44">
        <v>2</v>
      </c>
      <c r="P1022" s="44" t="s">
        <v>5127</v>
      </c>
      <c r="Q1022" s="44">
        <f t="shared" si="64"/>
        <v>63.5</v>
      </c>
      <c r="R1022" s="45" t="str">
        <f t="shared" si="65"/>
        <v>High</v>
      </c>
      <c r="S1022" s="45" t="str">
        <f t="shared" si="66"/>
        <v>Low Performer</v>
      </c>
    </row>
    <row r="1023" spans="1:19" ht="21.6" customHeight="1" x14ac:dyDescent="0.25">
      <c r="A1023" s="17" t="s">
        <v>2434</v>
      </c>
      <c r="B1023" s="17" t="s">
        <v>3838</v>
      </c>
      <c r="C1023" s="17" t="s">
        <v>2435</v>
      </c>
      <c r="D1023" s="17" t="s">
        <v>69</v>
      </c>
      <c r="E1023" s="17" t="s">
        <v>23</v>
      </c>
      <c r="F1023" s="18">
        <v>32</v>
      </c>
      <c r="G1023" s="35">
        <v>45180</v>
      </c>
      <c r="H1023" s="17" t="s">
        <v>31</v>
      </c>
      <c r="I1023" s="17" t="s">
        <v>32</v>
      </c>
      <c r="J1023" s="33">
        <v>0.25</v>
      </c>
      <c r="K1023" s="17">
        <v>2</v>
      </c>
      <c r="L1023" s="17" t="s">
        <v>27</v>
      </c>
      <c r="M1023" s="18">
        <v>1</v>
      </c>
      <c r="N1023" s="2" t="s">
        <v>5983</v>
      </c>
      <c r="O1023" s="44">
        <v>2</v>
      </c>
      <c r="P1023" s="44" t="s">
        <v>5127</v>
      </c>
      <c r="Q1023" s="44">
        <f t="shared" si="64"/>
        <v>27</v>
      </c>
      <c r="R1023" s="45" t="str">
        <f t="shared" si="65"/>
        <v>High</v>
      </c>
      <c r="S1023" s="45" t="str">
        <f t="shared" si="66"/>
        <v>Low Performer</v>
      </c>
    </row>
    <row r="1024" spans="1:19" ht="21.6" customHeight="1" x14ac:dyDescent="0.25">
      <c r="A1024" s="17" t="s">
        <v>2436</v>
      </c>
      <c r="B1024" s="17" t="s">
        <v>3839</v>
      </c>
      <c r="C1024" s="17" t="s">
        <v>2437</v>
      </c>
      <c r="D1024" s="17" t="s">
        <v>16</v>
      </c>
      <c r="E1024" s="17" t="s">
        <v>41</v>
      </c>
      <c r="F1024" s="18">
        <v>41</v>
      </c>
      <c r="G1024" s="35">
        <v>44997</v>
      </c>
      <c r="H1024" s="17" t="s">
        <v>156</v>
      </c>
      <c r="I1024" s="17" t="s">
        <v>98</v>
      </c>
      <c r="J1024" s="33">
        <v>0.88</v>
      </c>
      <c r="K1024" s="17">
        <v>1.5</v>
      </c>
      <c r="L1024" s="17" t="s">
        <v>27</v>
      </c>
      <c r="M1024" s="18">
        <v>5</v>
      </c>
      <c r="N1024" s="2" t="s">
        <v>5984</v>
      </c>
      <c r="O1024" s="44">
        <v>7</v>
      </c>
      <c r="P1024" s="44" t="s">
        <v>5126</v>
      </c>
      <c r="Q1024" s="44">
        <f t="shared" si="64"/>
        <v>89.5</v>
      </c>
      <c r="R1024" s="45" t="str">
        <f t="shared" si="65"/>
        <v>High</v>
      </c>
      <c r="S1024" s="45" t="str">
        <f t="shared" si="66"/>
        <v>High Performer</v>
      </c>
    </row>
    <row r="1025" spans="1:19" ht="21.6" customHeight="1" x14ac:dyDescent="0.25">
      <c r="A1025" s="17" t="s">
        <v>2438</v>
      </c>
      <c r="B1025" s="17" t="s">
        <v>3840</v>
      </c>
      <c r="C1025" s="17" t="s">
        <v>2439</v>
      </c>
      <c r="D1025" s="17" t="s">
        <v>69</v>
      </c>
      <c r="E1025" s="17" t="s">
        <v>41</v>
      </c>
      <c r="F1025" s="18">
        <v>32</v>
      </c>
      <c r="G1025" s="35">
        <v>45024</v>
      </c>
      <c r="H1025" s="17" t="s">
        <v>66</v>
      </c>
      <c r="I1025" s="17" t="s">
        <v>26</v>
      </c>
      <c r="J1025" s="33">
        <v>0.72</v>
      </c>
      <c r="K1025" s="17">
        <v>1</v>
      </c>
      <c r="L1025" s="17" t="s">
        <v>33</v>
      </c>
      <c r="M1025" s="18">
        <v>1</v>
      </c>
      <c r="N1025" s="2" t="s">
        <v>5985</v>
      </c>
      <c r="O1025" s="44">
        <v>4</v>
      </c>
      <c r="P1025" s="44" t="s">
        <v>5127</v>
      </c>
      <c r="Q1025" s="44">
        <f t="shared" si="64"/>
        <v>73</v>
      </c>
      <c r="R1025" s="45" t="str">
        <f t="shared" si="65"/>
        <v>High</v>
      </c>
      <c r="S1025" s="45" t="str">
        <f t="shared" si="66"/>
        <v>Low Performer</v>
      </c>
    </row>
    <row r="1026" spans="1:19" ht="21.6" customHeight="1" x14ac:dyDescent="0.25">
      <c r="A1026" s="17" t="s">
        <v>2440</v>
      </c>
      <c r="B1026" s="17" t="s">
        <v>3841</v>
      </c>
      <c r="C1026" s="17" t="s">
        <v>2441</v>
      </c>
      <c r="D1026" s="17" t="s">
        <v>16</v>
      </c>
      <c r="E1026" s="17" t="s">
        <v>41</v>
      </c>
      <c r="F1026" s="18">
        <v>32</v>
      </c>
      <c r="G1026" s="35">
        <v>45058</v>
      </c>
      <c r="H1026" s="17" t="s">
        <v>198</v>
      </c>
      <c r="I1026" s="17" t="s">
        <v>19</v>
      </c>
      <c r="J1026" s="33">
        <v>0.64</v>
      </c>
      <c r="K1026" s="17">
        <v>1.5</v>
      </c>
      <c r="L1026" s="17" t="s">
        <v>33</v>
      </c>
      <c r="M1026" s="18">
        <v>1</v>
      </c>
      <c r="N1026" s="2" t="s">
        <v>5986</v>
      </c>
      <c r="O1026" s="44">
        <v>7</v>
      </c>
      <c r="P1026" s="44" t="s">
        <v>5127</v>
      </c>
      <c r="Q1026" s="44">
        <f t="shared" si="64"/>
        <v>65.5</v>
      </c>
      <c r="R1026" s="45" t="str">
        <f t="shared" si="65"/>
        <v>High</v>
      </c>
      <c r="S1026" s="45" t="str">
        <f t="shared" si="66"/>
        <v>Low Performer</v>
      </c>
    </row>
    <row r="1027" spans="1:19" ht="21.6" customHeight="1" x14ac:dyDescent="0.25">
      <c r="A1027" s="17" t="s">
        <v>2442</v>
      </c>
      <c r="B1027" s="17" t="s">
        <v>3842</v>
      </c>
      <c r="C1027" s="17" t="s">
        <v>2443</v>
      </c>
      <c r="D1027" s="17" t="s">
        <v>69</v>
      </c>
      <c r="E1027" s="17" t="s">
        <v>23</v>
      </c>
      <c r="F1027" s="18">
        <v>35</v>
      </c>
      <c r="G1027" s="35" t="s">
        <v>2262</v>
      </c>
      <c r="H1027" s="17" t="s">
        <v>25</v>
      </c>
      <c r="I1027" s="17" t="s">
        <v>26</v>
      </c>
      <c r="J1027" s="33">
        <v>0.7</v>
      </c>
      <c r="K1027" s="17">
        <v>0.75</v>
      </c>
      <c r="L1027" s="17" t="s">
        <v>33</v>
      </c>
      <c r="M1027" s="18">
        <v>3</v>
      </c>
      <c r="N1027" s="2" t="s">
        <v>5918</v>
      </c>
      <c r="O1027" s="44">
        <v>5</v>
      </c>
      <c r="P1027" s="44" t="s">
        <v>5127</v>
      </c>
      <c r="Q1027" s="44">
        <f t="shared" ref="Q1027:Q1090" si="70">SUM((J1027*100)+K1027)</f>
        <v>70.75</v>
      </c>
      <c r="R1027" s="45" t="str">
        <f t="shared" ref="R1027:R1090" si="71">IF(Q1027&lt;=5,"Low",IF(Q1027&lt;=15,"Medium",IF(Q1027&gt;15,"High")))</f>
        <v>High</v>
      </c>
      <c r="S1027" s="45" t="str">
        <f t="shared" ref="S1027:S1090" si="72">IF(AND(L1027="Yes",M1027&gt;=4),"High Performer","Low Performer" )</f>
        <v>Low Performer</v>
      </c>
    </row>
    <row r="1028" spans="1:19" ht="21.6" customHeight="1" x14ac:dyDescent="0.25">
      <c r="A1028" s="17" t="s">
        <v>2444</v>
      </c>
      <c r="B1028" s="17" t="s">
        <v>3843</v>
      </c>
      <c r="C1028" s="17" t="s">
        <v>87</v>
      </c>
      <c r="D1028" s="17" t="s">
        <v>69</v>
      </c>
      <c r="E1028" s="17" t="s">
        <v>56</v>
      </c>
      <c r="F1028" s="18">
        <v>32</v>
      </c>
      <c r="G1028" s="35" t="s">
        <v>814</v>
      </c>
      <c r="H1028" s="17" t="s">
        <v>42</v>
      </c>
      <c r="I1028" s="17" t="s">
        <v>32</v>
      </c>
      <c r="J1028" s="33">
        <v>0.87</v>
      </c>
      <c r="K1028" s="17">
        <v>1.5</v>
      </c>
      <c r="L1028" s="17" t="s">
        <v>33</v>
      </c>
      <c r="M1028" s="18">
        <v>2</v>
      </c>
      <c r="N1028" s="2" t="s">
        <v>814</v>
      </c>
      <c r="O1028" s="44">
        <v>1</v>
      </c>
      <c r="P1028" s="44" t="s">
        <v>5127</v>
      </c>
      <c r="Q1028" s="44">
        <f t="shared" si="70"/>
        <v>88.5</v>
      </c>
      <c r="R1028" s="45" t="str">
        <f t="shared" si="71"/>
        <v>High</v>
      </c>
      <c r="S1028" s="45" t="str">
        <f t="shared" si="72"/>
        <v>Low Performer</v>
      </c>
    </row>
    <row r="1029" spans="1:19" ht="21.6" customHeight="1" x14ac:dyDescent="0.25">
      <c r="A1029" s="17" t="s">
        <v>2445</v>
      </c>
      <c r="B1029" s="17" t="s">
        <v>3844</v>
      </c>
      <c r="C1029" s="17" t="s">
        <v>2446</v>
      </c>
      <c r="D1029" s="17" t="s">
        <v>69</v>
      </c>
      <c r="E1029" s="17" t="s">
        <v>41</v>
      </c>
      <c r="F1029" s="18">
        <v>41</v>
      </c>
      <c r="G1029" s="35" t="s">
        <v>2447</v>
      </c>
      <c r="H1029" s="17" t="s">
        <v>37</v>
      </c>
      <c r="I1029" s="17" t="s">
        <v>19</v>
      </c>
      <c r="J1029" s="33">
        <v>0.6</v>
      </c>
      <c r="K1029" s="17">
        <v>1.5</v>
      </c>
      <c r="L1029" s="17" t="s">
        <v>27</v>
      </c>
      <c r="M1029" s="18">
        <v>5</v>
      </c>
      <c r="N1029" s="2" t="s">
        <v>5987</v>
      </c>
      <c r="O1029" s="44">
        <v>2</v>
      </c>
      <c r="P1029" s="44" t="s">
        <v>5126</v>
      </c>
      <c r="Q1029" s="44">
        <f t="shared" si="70"/>
        <v>61.5</v>
      </c>
      <c r="R1029" s="45" t="str">
        <f t="shared" si="71"/>
        <v>High</v>
      </c>
      <c r="S1029" s="45" t="str">
        <f t="shared" si="72"/>
        <v>High Performer</v>
      </c>
    </row>
    <row r="1030" spans="1:19" ht="21.6" customHeight="1" x14ac:dyDescent="0.25">
      <c r="A1030" s="17" t="s">
        <v>2448</v>
      </c>
      <c r="B1030" s="17" t="s">
        <v>3845</v>
      </c>
      <c r="C1030" s="17" t="s">
        <v>2449</v>
      </c>
      <c r="D1030" s="17" t="s">
        <v>69</v>
      </c>
      <c r="E1030" s="17" t="s">
        <v>36</v>
      </c>
      <c r="F1030" s="18">
        <v>32</v>
      </c>
      <c r="G1030" s="35">
        <v>45356</v>
      </c>
      <c r="H1030" s="17" t="s">
        <v>42</v>
      </c>
      <c r="I1030" s="17" t="s">
        <v>32</v>
      </c>
      <c r="J1030" s="33">
        <v>0.19</v>
      </c>
      <c r="K1030" s="17">
        <v>2</v>
      </c>
      <c r="L1030" s="17" t="s">
        <v>33</v>
      </c>
      <c r="M1030" s="18">
        <v>4</v>
      </c>
      <c r="N1030" s="2" t="s">
        <v>5988</v>
      </c>
      <c r="O1030" s="44">
        <v>8</v>
      </c>
      <c r="P1030" s="44" t="s">
        <v>5127</v>
      </c>
      <c r="Q1030" s="44">
        <f t="shared" si="70"/>
        <v>21</v>
      </c>
      <c r="R1030" s="45" t="str">
        <f t="shared" si="71"/>
        <v>High</v>
      </c>
      <c r="S1030" s="45" t="str">
        <f t="shared" si="72"/>
        <v>Low Performer</v>
      </c>
    </row>
    <row r="1031" spans="1:19" ht="21.6" customHeight="1" x14ac:dyDescent="0.25">
      <c r="A1031" s="17" t="s">
        <v>2450</v>
      </c>
      <c r="B1031" s="17" t="s">
        <v>3846</v>
      </c>
      <c r="C1031" s="17" t="s">
        <v>2451</v>
      </c>
      <c r="D1031" s="17" t="s">
        <v>16</v>
      </c>
      <c r="E1031" s="17" t="s">
        <v>56</v>
      </c>
      <c r="F1031" s="18">
        <v>32</v>
      </c>
      <c r="G1031" s="35">
        <v>45475</v>
      </c>
      <c r="H1031" s="17" t="s">
        <v>31</v>
      </c>
      <c r="I1031" s="17" t="s">
        <v>32</v>
      </c>
      <c r="J1031" s="33">
        <v>0.38</v>
      </c>
      <c r="K1031" s="17">
        <v>1</v>
      </c>
      <c r="L1031" s="17" t="s">
        <v>33</v>
      </c>
      <c r="M1031" s="18">
        <v>2</v>
      </c>
      <c r="N1031" s="2" t="s">
        <v>5989</v>
      </c>
      <c r="O1031" s="44">
        <v>6</v>
      </c>
      <c r="P1031" s="44" t="s">
        <v>5127</v>
      </c>
      <c r="Q1031" s="44">
        <f t="shared" si="70"/>
        <v>39</v>
      </c>
      <c r="R1031" s="45" t="str">
        <f t="shared" si="71"/>
        <v>High</v>
      </c>
      <c r="S1031" s="45" t="str">
        <f t="shared" si="72"/>
        <v>Low Performer</v>
      </c>
    </row>
    <row r="1032" spans="1:19" ht="21.6" customHeight="1" x14ac:dyDescent="0.25">
      <c r="A1032" s="17" t="s">
        <v>2452</v>
      </c>
      <c r="B1032" s="17" t="s">
        <v>3847</v>
      </c>
      <c r="C1032" s="17" t="s">
        <v>2453</v>
      </c>
      <c r="D1032" s="17" t="s">
        <v>69</v>
      </c>
      <c r="E1032" s="17" t="s">
        <v>41</v>
      </c>
      <c r="F1032" s="18">
        <v>32</v>
      </c>
      <c r="G1032" s="35">
        <v>44962</v>
      </c>
      <c r="H1032" s="17" t="s">
        <v>46</v>
      </c>
      <c r="I1032" s="17" t="s">
        <v>47</v>
      </c>
      <c r="J1032" s="33">
        <v>0.49</v>
      </c>
      <c r="K1032" s="17">
        <v>1</v>
      </c>
      <c r="L1032" s="17" t="s">
        <v>33</v>
      </c>
      <c r="M1032" s="18">
        <v>4</v>
      </c>
      <c r="N1032" s="2" t="s">
        <v>5990</v>
      </c>
      <c r="O1032" s="44">
        <v>8</v>
      </c>
      <c r="P1032" s="44" t="s">
        <v>5127</v>
      </c>
      <c r="Q1032" s="44">
        <f t="shared" si="70"/>
        <v>50</v>
      </c>
      <c r="R1032" s="45" t="str">
        <f t="shared" si="71"/>
        <v>High</v>
      </c>
      <c r="S1032" s="45" t="str">
        <f t="shared" si="72"/>
        <v>Low Performer</v>
      </c>
    </row>
    <row r="1033" spans="1:19" ht="21.6" customHeight="1" x14ac:dyDescent="0.25">
      <c r="A1033" s="17" t="s">
        <v>2454</v>
      </c>
      <c r="B1033" s="17" t="s">
        <v>3848</v>
      </c>
      <c r="C1033" s="17" t="s">
        <v>2455</v>
      </c>
      <c r="D1033" s="17" t="s">
        <v>69</v>
      </c>
      <c r="E1033" s="17" t="s">
        <v>23</v>
      </c>
      <c r="F1033" s="18">
        <v>32</v>
      </c>
      <c r="G1033" s="35">
        <v>45356</v>
      </c>
      <c r="H1033" s="17" t="s">
        <v>97</v>
      </c>
      <c r="I1033" s="17" t="s">
        <v>98</v>
      </c>
      <c r="J1033" s="33">
        <v>0.79</v>
      </c>
      <c r="K1033" s="17">
        <v>1</v>
      </c>
      <c r="L1033" s="17" t="s">
        <v>33</v>
      </c>
      <c r="M1033" s="18">
        <v>3</v>
      </c>
      <c r="N1033" s="2" t="s">
        <v>5991</v>
      </c>
      <c r="O1033" s="44">
        <v>4</v>
      </c>
      <c r="P1033" s="44" t="s">
        <v>5127</v>
      </c>
      <c r="Q1033" s="44">
        <f t="shared" si="70"/>
        <v>80</v>
      </c>
      <c r="R1033" s="45" t="str">
        <f t="shared" si="71"/>
        <v>High</v>
      </c>
      <c r="S1033" s="45" t="str">
        <f t="shared" si="72"/>
        <v>Low Performer</v>
      </c>
    </row>
    <row r="1034" spans="1:19" ht="21.6" customHeight="1" x14ac:dyDescent="0.25">
      <c r="A1034" s="17" t="s">
        <v>2456</v>
      </c>
      <c r="B1034" s="17" t="s">
        <v>3849</v>
      </c>
      <c r="C1034" s="17" t="s">
        <v>2457</v>
      </c>
      <c r="D1034" s="17" t="s">
        <v>16</v>
      </c>
      <c r="E1034" s="17" t="s">
        <v>23</v>
      </c>
      <c r="F1034" s="18">
        <v>35</v>
      </c>
      <c r="G1034" s="35">
        <v>44751</v>
      </c>
      <c r="H1034" s="17" t="s">
        <v>104</v>
      </c>
      <c r="I1034" s="17" t="s">
        <v>47</v>
      </c>
      <c r="J1034" s="33">
        <v>0.99</v>
      </c>
      <c r="K1034" s="17">
        <v>2</v>
      </c>
      <c r="L1034" s="17" t="s">
        <v>27</v>
      </c>
      <c r="M1034" s="18">
        <v>5</v>
      </c>
      <c r="N1034" s="2" t="s">
        <v>5992</v>
      </c>
      <c r="O1034" s="44">
        <v>8</v>
      </c>
      <c r="P1034" s="44" t="s">
        <v>5127</v>
      </c>
      <c r="Q1034" s="44">
        <f t="shared" si="70"/>
        <v>101</v>
      </c>
      <c r="R1034" s="45" t="str">
        <f t="shared" si="71"/>
        <v>High</v>
      </c>
      <c r="S1034" s="45" t="str">
        <f t="shared" si="72"/>
        <v>High Performer</v>
      </c>
    </row>
    <row r="1035" spans="1:19" ht="21.6" customHeight="1" x14ac:dyDescent="0.25">
      <c r="A1035" s="17" t="s">
        <v>2458</v>
      </c>
      <c r="B1035" s="17" t="s">
        <v>3850</v>
      </c>
      <c r="C1035" s="17" t="s">
        <v>2459</v>
      </c>
      <c r="D1035" s="17" t="s">
        <v>69</v>
      </c>
      <c r="E1035" s="17" t="s">
        <v>56</v>
      </c>
      <c r="F1035" s="18">
        <v>36</v>
      </c>
      <c r="G1035" s="35">
        <v>45809</v>
      </c>
      <c r="H1035" s="17" t="s">
        <v>104</v>
      </c>
      <c r="I1035" s="17" t="s">
        <v>47</v>
      </c>
      <c r="J1035" s="33">
        <v>0.49</v>
      </c>
      <c r="K1035" s="17">
        <v>1.5</v>
      </c>
      <c r="L1035" s="17" t="s">
        <v>27</v>
      </c>
      <c r="M1035" s="18">
        <v>5</v>
      </c>
      <c r="N1035" s="2" t="s">
        <v>5603</v>
      </c>
      <c r="O1035" s="44">
        <v>8</v>
      </c>
      <c r="P1035" s="44" t="s">
        <v>5127</v>
      </c>
      <c r="Q1035" s="44">
        <f t="shared" si="70"/>
        <v>50.5</v>
      </c>
      <c r="R1035" s="45" t="str">
        <f t="shared" si="71"/>
        <v>High</v>
      </c>
      <c r="S1035" s="45" t="str">
        <f t="shared" si="72"/>
        <v>High Performer</v>
      </c>
    </row>
    <row r="1036" spans="1:19" ht="21.6" customHeight="1" x14ac:dyDescent="0.25">
      <c r="A1036" s="17" t="s">
        <v>2460</v>
      </c>
      <c r="B1036" s="17" t="s">
        <v>3851</v>
      </c>
      <c r="C1036" s="17" t="s">
        <v>2461</v>
      </c>
      <c r="D1036" s="17" t="s">
        <v>69</v>
      </c>
      <c r="E1036" s="17" t="s">
        <v>56</v>
      </c>
      <c r="F1036" s="18">
        <v>43</v>
      </c>
      <c r="G1036" s="35" t="s">
        <v>2462</v>
      </c>
      <c r="H1036" s="17" t="s">
        <v>104</v>
      </c>
      <c r="I1036" s="17" t="s">
        <v>47</v>
      </c>
      <c r="J1036" s="33">
        <v>0.97</v>
      </c>
      <c r="K1036" s="17">
        <v>2</v>
      </c>
      <c r="L1036" s="17" t="s">
        <v>27</v>
      </c>
      <c r="M1036" s="18">
        <v>5</v>
      </c>
      <c r="N1036" s="2" t="s">
        <v>5993</v>
      </c>
      <c r="O1036" s="44">
        <v>3</v>
      </c>
      <c r="P1036" s="44" t="s">
        <v>5126</v>
      </c>
      <c r="Q1036" s="44">
        <f t="shared" si="70"/>
        <v>99</v>
      </c>
      <c r="R1036" s="45" t="str">
        <f t="shared" si="71"/>
        <v>High</v>
      </c>
      <c r="S1036" s="45" t="str">
        <f t="shared" si="72"/>
        <v>High Performer</v>
      </c>
    </row>
    <row r="1037" spans="1:19" ht="21.6" customHeight="1" x14ac:dyDescent="0.25">
      <c r="A1037" s="17" t="s">
        <v>2463</v>
      </c>
      <c r="B1037" s="17" t="s">
        <v>3852</v>
      </c>
      <c r="C1037" s="17" t="s">
        <v>2464</v>
      </c>
      <c r="D1037" s="17" t="s">
        <v>69</v>
      </c>
      <c r="E1037" s="17" t="s">
        <v>56</v>
      </c>
      <c r="F1037" s="18">
        <v>32</v>
      </c>
      <c r="G1037" s="35">
        <v>45205</v>
      </c>
      <c r="H1037" s="17" t="s">
        <v>198</v>
      </c>
      <c r="I1037" s="17" t="s">
        <v>19</v>
      </c>
      <c r="J1037" s="33">
        <v>0.45</v>
      </c>
      <c r="K1037" s="17">
        <v>2</v>
      </c>
      <c r="L1037" s="17" t="s">
        <v>27</v>
      </c>
      <c r="M1037" s="18">
        <v>2</v>
      </c>
      <c r="N1037" s="2" t="s">
        <v>5994</v>
      </c>
      <c r="O1037" s="44">
        <v>2</v>
      </c>
      <c r="P1037" s="44" t="s">
        <v>5127</v>
      </c>
      <c r="Q1037" s="44">
        <f t="shared" si="70"/>
        <v>47</v>
      </c>
      <c r="R1037" s="45" t="str">
        <f t="shared" si="71"/>
        <v>High</v>
      </c>
      <c r="S1037" s="45" t="str">
        <f t="shared" si="72"/>
        <v>Low Performer</v>
      </c>
    </row>
    <row r="1038" spans="1:19" ht="21.6" customHeight="1" x14ac:dyDescent="0.25">
      <c r="A1038" s="17" t="s">
        <v>2465</v>
      </c>
      <c r="B1038" s="17" t="s">
        <v>3853</v>
      </c>
      <c r="C1038" s="17" t="s">
        <v>2466</v>
      </c>
      <c r="D1038" s="17" t="s">
        <v>69</v>
      </c>
      <c r="E1038" s="17" t="s">
        <v>41</v>
      </c>
      <c r="F1038" s="18">
        <v>31</v>
      </c>
      <c r="G1038" s="35" t="s">
        <v>2467</v>
      </c>
      <c r="H1038" s="17" t="s">
        <v>46</v>
      </c>
      <c r="I1038" s="17" t="s">
        <v>47</v>
      </c>
      <c r="J1038" s="33">
        <v>0.38</v>
      </c>
      <c r="K1038" s="17">
        <v>1</v>
      </c>
      <c r="L1038" s="17" t="s">
        <v>27</v>
      </c>
      <c r="M1038" s="18">
        <v>1</v>
      </c>
      <c r="N1038" s="2" t="s">
        <v>5995</v>
      </c>
      <c r="O1038" s="44">
        <v>6</v>
      </c>
      <c r="P1038" s="44" t="s">
        <v>5127</v>
      </c>
      <c r="Q1038" s="44">
        <f t="shared" si="70"/>
        <v>39</v>
      </c>
      <c r="R1038" s="45" t="str">
        <f t="shared" si="71"/>
        <v>High</v>
      </c>
      <c r="S1038" s="45" t="str">
        <f t="shared" si="72"/>
        <v>Low Performer</v>
      </c>
    </row>
    <row r="1039" spans="1:19" ht="21.6" customHeight="1" x14ac:dyDescent="0.25">
      <c r="A1039" s="17" t="s">
        <v>2468</v>
      </c>
      <c r="B1039" s="17" t="s">
        <v>3854</v>
      </c>
      <c r="C1039" s="17" t="s">
        <v>2469</v>
      </c>
      <c r="D1039" s="17" t="s">
        <v>69</v>
      </c>
      <c r="E1039" s="17" t="s">
        <v>41</v>
      </c>
      <c r="F1039" s="18">
        <v>21</v>
      </c>
      <c r="G1039" s="35" t="s">
        <v>1533</v>
      </c>
      <c r="H1039" s="17" t="s">
        <v>104</v>
      </c>
      <c r="I1039" s="17" t="s">
        <v>47</v>
      </c>
      <c r="J1039" s="33">
        <v>0.88</v>
      </c>
      <c r="K1039" s="17">
        <v>1</v>
      </c>
      <c r="L1039" s="17" t="s">
        <v>33</v>
      </c>
      <c r="M1039" s="18">
        <v>5</v>
      </c>
      <c r="N1039" s="2" t="s">
        <v>5996</v>
      </c>
      <c r="O1039" s="44">
        <v>8</v>
      </c>
      <c r="P1039" s="44" t="s">
        <v>5125</v>
      </c>
      <c r="Q1039" s="44">
        <f t="shared" si="70"/>
        <v>89</v>
      </c>
      <c r="R1039" s="45" t="str">
        <f t="shared" si="71"/>
        <v>High</v>
      </c>
      <c r="S1039" s="45" t="str">
        <f t="shared" si="72"/>
        <v>Low Performer</v>
      </c>
    </row>
    <row r="1040" spans="1:19" ht="21.6" customHeight="1" x14ac:dyDescent="0.25">
      <c r="A1040" s="17" t="s">
        <v>2470</v>
      </c>
      <c r="B1040" s="17" t="s">
        <v>3855</v>
      </c>
      <c r="C1040" s="17" t="s">
        <v>2471</v>
      </c>
      <c r="D1040" s="17" t="s">
        <v>16</v>
      </c>
      <c r="E1040" s="17" t="s">
        <v>41</v>
      </c>
      <c r="F1040" s="18">
        <v>32</v>
      </c>
      <c r="G1040" s="35" t="s">
        <v>1120</v>
      </c>
      <c r="H1040" s="17" t="s">
        <v>46</v>
      </c>
      <c r="I1040" s="17" t="s">
        <v>47</v>
      </c>
      <c r="J1040" s="33">
        <v>0.75</v>
      </c>
      <c r="K1040" s="17">
        <v>1.5</v>
      </c>
      <c r="L1040" s="17" t="s">
        <v>33</v>
      </c>
      <c r="M1040" s="18">
        <f>M1039</f>
        <v>5</v>
      </c>
      <c r="N1040" s="2" t="s">
        <v>5997</v>
      </c>
      <c r="O1040" s="44">
        <v>8</v>
      </c>
      <c r="P1040" s="44" t="s">
        <v>5127</v>
      </c>
      <c r="Q1040" s="44">
        <f t="shared" si="70"/>
        <v>76.5</v>
      </c>
      <c r="R1040" s="45" t="str">
        <f t="shared" si="71"/>
        <v>High</v>
      </c>
      <c r="S1040" s="45" t="str">
        <f t="shared" si="72"/>
        <v>Low Performer</v>
      </c>
    </row>
    <row r="1041" spans="1:19" ht="21.6" customHeight="1" x14ac:dyDescent="0.25">
      <c r="A1041" s="17" t="s">
        <v>2472</v>
      </c>
      <c r="B1041" s="17" t="s">
        <v>3856</v>
      </c>
      <c r="C1041" s="17" t="s">
        <v>2473</v>
      </c>
      <c r="D1041" s="17" t="s">
        <v>69</v>
      </c>
      <c r="E1041" s="17" t="s">
        <v>41</v>
      </c>
      <c r="F1041" s="18">
        <v>32</v>
      </c>
      <c r="G1041" s="35" t="s">
        <v>164</v>
      </c>
      <c r="H1041" s="17" t="s">
        <v>53</v>
      </c>
      <c r="I1041" s="17" t="s">
        <v>26</v>
      </c>
      <c r="J1041" s="33">
        <v>0.08</v>
      </c>
      <c r="K1041" s="17">
        <v>1.5</v>
      </c>
      <c r="L1041" s="17" t="s">
        <v>33</v>
      </c>
      <c r="M1041" s="18">
        <v>2</v>
      </c>
      <c r="N1041" s="2" t="s">
        <v>5998</v>
      </c>
      <c r="O1041" s="44">
        <v>6</v>
      </c>
      <c r="P1041" s="44" t="s">
        <v>5127</v>
      </c>
      <c r="Q1041" s="44">
        <f t="shared" si="70"/>
        <v>9.5</v>
      </c>
      <c r="R1041" s="45" t="str">
        <f t="shared" si="71"/>
        <v>Medium</v>
      </c>
      <c r="S1041" s="45" t="str">
        <f t="shared" si="72"/>
        <v>Low Performer</v>
      </c>
    </row>
    <row r="1042" spans="1:19" ht="21.6" customHeight="1" x14ac:dyDescent="0.25">
      <c r="A1042" s="17" t="s">
        <v>2474</v>
      </c>
      <c r="B1042" s="17" t="s">
        <v>3857</v>
      </c>
      <c r="C1042" s="17" t="s">
        <v>2475</v>
      </c>
      <c r="D1042" s="17" t="s">
        <v>69</v>
      </c>
      <c r="E1042" s="17" t="s">
        <v>23</v>
      </c>
      <c r="F1042" s="18">
        <v>32</v>
      </c>
      <c r="G1042" s="35" t="s">
        <v>2476</v>
      </c>
      <c r="H1042" s="17" t="s">
        <v>42</v>
      </c>
      <c r="I1042" s="17" t="s">
        <v>32</v>
      </c>
      <c r="J1042" s="33">
        <v>0.63</v>
      </c>
      <c r="K1042" s="17">
        <v>2</v>
      </c>
      <c r="L1042" s="17" t="s">
        <v>27</v>
      </c>
      <c r="M1042" s="18">
        <v>1</v>
      </c>
      <c r="N1042" s="2" t="s">
        <v>5999</v>
      </c>
      <c r="O1042" s="44">
        <v>2</v>
      </c>
      <c r="P1042" s="44" t="s">
        <v>5127</v>
      </c>
      <c r="Q1042" s="44">
        <f t="shared" si="70"/>
        <v>65</v>
      </c>
      <c r="R1042" s="45" t="str">
        <f t="shared" si="71"/>
        <v>High</v>
      </c>
      <c r="S1042" s="45" t="str">
        <f t="shared" si="72"/>
        <v>Low Performer</v>
      </c>
    </row>
    <row r="1043" spans="1:19" ht="21.6" customHeight="1" x14ac:dyDescent="0.25">
      <c r="A1043" s="17" t="s">
        <v>2477</v>
      </c>
      <c r="B1043" s="17" t="s">
        <v>3858</v>
      </c>
      <c r="C1043" s="17" t="s">
        <v>2478</v>
      </c>
      <c r="D1043" s="17" t="s">
        <v>16</v>
      </c>
      <c r="E1043" s="17" t="s">
        <v>56</v>
      </c>
      <c r="F1043" s="18">
        <v>28</v>
      </c>
      <c r="G1043" s="35">
        <v>44809</v>
      </c>
      <c r="H1043" s="17" t="s">
        <v>66</v>
      </c>
      <c r="I1043" s="17" t="s">
        <v>26</v>
      </c>
      <c r="J1043" s="33">
        <v>0.06</v>
      </c>
      <c r="K1043" s="17">
        <v>2</v>
      </c>
      <c r="L1043" s="17" t="s">
        <v>33</v>
      </c>
      <c r="M1043" s="18">
        <f>M1042</f>
        <v>1</v>
      </c>
      <c r="N1043" s="2" t="s">
        <v>6000</v>
      </c>
      <c r="O1043" s="44">
        <v>8</v>
      </c>
      <c r="P1043" s="44" t="s">
        <v>5128</v>
      </c>
      <c r="Q1043" s="44">
        <f t="shared" si="70"/>
        <v>8</v>
      </c>
      <c r="R1043" s="45" t="str">
        <f t="shared" si="71"/>
        <v>Medium</v>
      </c>
      <c r="S1043" s="45" t="str">
        <f t="shared" si="72"/>
        <v>Low Performer</v>
      </c>
    </row>
    <row r="1044" spans="1:19" ht="21.6" customHeight="1" x14ac:dyDescent="0.25">
      <c r="A1044" s="17" t="s">
        <v>2479</v>
      </c>
      <c r="B1044" s="17" t="s">
        <v>3859</v>
      </c>
      <c r="C1044" s="17" t="s">
        <v>2480</v>
      </c>
      <c r="D1044" s="17" t="s">
        <v>69</v>
      </c>
      <c r="E1044" s="17" t="s">
        <v>36</v>
      </c>
      <c r="F1044" s="18">
        <v>30</v>
      </c>
      <c r="G1044" s="35" t="s">
        <v>2481</v>
      </c>
      <c r="H1044" s="17" t="s">
        <v>79</v>
      </c>
      <c r="I1044" s="17" t="s">
        <v>47</v>
      </c>
      <c r="J1044" s="33">
        <v>0.16</v>
      </c>
      <c r="K1044" s="17">
        <v>2</v>
      </c>
      <c r="L1044" s="17" t="s">
        <v>33</v>
      </c>
      <c r="M1044" s="18">
        <v>5</v>
      </c>
      <c r="N1044" s="2" t="s">
        <v>6001</v>
      </c>
      <c r="O1044" s="44">
        <v>2</v>
      </c>
      <c r="P1044" s="44" t="s">
        <v>5128</v>
      </c>
      <c r="Q1044" s="44">
        <f t="shared" si="70"/>
        <v>18</v>
      </c>
      <c r="R1044" s="45" t="str">
        <f t="shared" si="71"/>
        <v>High</v>
      </c>
      <c r="S1044" s="45" t="str">
        <f t="shared" si="72"/>
        <v>Low Performer</v>
      </c>
    </row>
    <row r="1045" spans="1:19" ht="21.6" customHeight="1" x14ac:dyDescent="0.25">
      <c r="A1045" s="17" t="s">
        <v>2482</v>
      </c>
      <c r="B1045" s="17" t="s">
        <v>3860</v>
      </c>
      <c r="C1045" s="17" t="s">
        <v>2483</v>
      </c>
      <c r="D1045" s="17" t="s">
        <v>69</v>
      </c>
      <c r="E1045" s="17" t="s">
        <v>56</v>
      </c>
      <c r="F1045" s="18">
        <v>32</v>
      </c>
      <c r="G1045" s="35" t="s">
        <v>123</v>
      </c>
      <c r="H1045" s="17" t="s">
        <v>104</v>
      </c>
      <c r="I1045" s="17" t="s">
        <v>47</v>
      </c>
      <c r="J1045" s="33">
        <v>0.46</v>
      </c>
      <c r="K1045" s="17">
        <v>1</v>
      </c>
      <c r="L1045" s="17" t="s">
        <v>27</v>
      </c>
      <c r="M1045" s="18">
        <v>5</v>
      </c>
      <c r="N1045" s="2" t="s">
        <v>6002</v>
      </c>
      <c r="O1045" s="44">
        <v>5</v>
      </c>
      <c r="P1045" s="44" t="s">
        <v>5127</v>
      </c>
      <c r="Q1045" s="44">
        <f t="shared" si="70"/>
        <v>47</v>
      </c>
      <c r="R1045" s="45" t="str">
        <f t="shared" si="71"/>
        <v>High</v>
      </c>
      <c r="S1045" s="45" t="str">
        <f t="shared" si="72"/>
        <v>High Performer</v>
      </c>
    </row>
    <row r="1046" spans="1:19" ht="21.6" customHeight="1" x14ac:dyDescent="0.25">
      <c r="A1046" s="17" t="s">
        <v>2484</v>
      </c>
      <c r="B1046" s="17" t="s">
        <v>3861</v>
      </c>
      <c r="C1046" s="17" t="s">
        <v>2485</v>
      </c>
      <c r="D1046" s="17" t="s">
        <v>16</v>
      </c>
      <c r="E1046" s="17" t="s">
        <v>23</v>
      </c>
      <c r="F1046" s="18">
        <v>21</v>
      </c>
      <c r="G1046" s="35" t="s">
        <v>2240</v>
      </c>
      <c r="H1046" s="17" t="s">
        <v>57</v>
      </c>
      <c r="I1046" s="17" t="s">
        <v>32</v>
      </c>
      <c r="J1046" s="33">
        <v>0.1</v>
      </c>
      <c r="K1046" s="17">
        <v>2</v>
      </c>
      <c r="L1046" s="17" t="s">
        <v>27</v>
      </c>
      <c r="M1046" s="18">
        <v>4</v>
      </c>
      <c r="N1046" s="2" t="s">
        <v>6003</v>
      </c>
      <c r="O1046" s="44">
        <v>4</v>
      </c>
      <c r="P1046" s="44" t="s">
        <v>5125</v>
      </c>
      <c r="Q1046" s="44">
        <f t="shared" si="70"/>
        <v>12</v>
      </c>
      <c r="R1046" s="45" t="str">
        <f t="shared" si="71"/>
        <v>Medium</v>
      </c>
      <c r="S1046" s="45" t="str">
        <f t="shared" si="72"/>
        <v>High Performer</v>
      </c>
    </row>
    <row r="1047" spans="1:19" ht="21.6" customHeight="1" x14ac:dyDescent="0.25">
      <c r="A1047" s="17" t="s">
        <v>2486</v>
      </c>
      <c r="B1047" s="17" t="s">
        <v>3862</v>
      </c>
      <c r="C1047" s="17" t="s">
        <v>2487</v>
      </c>
      <c r="D1047" s="17" t="s">
        <v>16</v>
      </c>
      <c r="E1047" s="17" t="s">
        <v>23</v>
      </c>
      <c r="F1047" s="18">
        <v>41</v>
      </c>
      <c r="G1047" s="35">
        <v>45354</v>
      </c>
      <c r="H1047" s="17" t="s">
        <v>156</v>
      </c>
      <c r="I1047" s="17" t="s">
        <v>98</v>
      </c>
      <c r="J1047" s="33">
        <v>0.73</v>
      </c>
      <c r="K1047" s="17">
        <v>2</v>
      </c>
      <c r="L1047" s="17" t="s">
        <v>27</v>
      </c>
      <c r="M1047" s="18">
        <v>5</v>
      </c>
      <c r="N1047" s="2" t="s">
        <v>6004</v>
      </c>
      <c r="O1047" s="44">
        <v>3</v>
      </c>
      <c r="P1047" s="44" t="s">
        <v>5126</v>
      </c>
      <c r="Q1047" s="44">
        <f t="shared" si="70"/>
        <v>75</v>
      </c>
      <c r="R1047" s="45" t="str">
        <f t="shared" si="71"/>
        <v>High</v>
      </c>
      <c r="S1047" s="45" t="str">
        <f t="shared" si="72"/>
        <v>High Performer</v>
      </c>
    </row>
    <row r="1048" spans="1:19" ht="21.6" customHeight="1" x14ac:dyDescent="0.25">
      <c r="A1048" s="17" t="s">
        <v>2488</v>
      </c>
      <c r="B1048" s="17" t="s">
        <v>3863</v>
      </c>
      <c r="C1048" s="17" t="s">
        <v>2489</v>
      </c>
      <c r="D1048" s="17" t="s">
        <v>16</v>
      </c>
      <c r="E1048" s="17" t="s">
        <v>56</v>
      </c>
      <c r="F1048" s="18">
        <v>32</v>
      </c>
      <c r="G1048" s="35" t="s">
        <v>1530</v>
      </c>
      <c r="H1048" s="17" t="s">
        <v>66</v>
      </c>
      <c r="I1048" s="17" t="s">
        <v>26</v>
      </c>
      <c r="J1048" s="33">
        <v>0.57999999999999996</v>
      </c>
      <c r="K1048" s="17">
        <v>0.75</v>
      </c>
      <c r="L1048" s="17" t="s">
        <v>33</v>
      </c>
      <c r="M1048" s="18">
        <f>M1047</f>
        <v>5</v>
      </c>
      <c r="N1048" s="2" t="s">
        <v>6005</v>
      </c>
      <c r="O1048" s="44">
        <v>3</v>
      </c>
      <c r="P1048" s="44" t="s">
        <v>5127</v>
      </c>
      <c r="Q1048" s="44">
        <f t="shared" si="70"/>
        <v>58.749999999999993</v>
      </c>
      <c r="R1048" s="45" t="str">
        <f t="shared" si="71"/>
        <v>High</v>
      </c>
      <c r="S1048" s="45" t="str">
        <f t="shared" si="72"/>
        <v>Low Performer</v>
      </c>
    </row>
    <row r="1049" spans="1:19" ht="21.6" customHeight="1" x14ac:dyDescent="0.25">
      <c r="A1049" s="17" t="s">
        <v>2490</v>
      </c>
      <c r="B1049" s="17" t="s">
        <v>3864</v>
      </c>
      <c r="C1049" s="17" t="s">
        <v>2491</v>
      </c>
      <c r="D1049" s="17" t="s">
        <v>69</v>
      </c>
      <c r="E1049" s="17" t="s">
        <v>56</v>
      </c>
      <c r="F1049" s="18">
        <v>32</v>
      </c>
      <c r="G1049" s="35" t="s">
        <v>2492</v>
      </c>
      <c r="H1049" s="17" t="s">
        <v>18</v>
      </c>
      <c r="I1049" s="17" t="s">
        <v>19</v>
      </c>
      <c r="J1049" s="33">
        <v>0</v>
      </c>
      <c r="K1049" s="17">
        <v>1</v>
      </c>
      <c r="L1049" s="17" t="s">
        <v>33</v>
      </c>
      <c r="M1049" s="18">
        <v>4</v>
      </c>
      <c r="N1049" s="2" t="s">
        <v>6006</v>
      </c>
      <c r="O1049" s="44">
        <v>2</v>
      </c>
      <c r="P1049" s="44" t="s">
        <v>5127</v>
      </c>
      <c r="Q1049" s="44">
        <f t="shared" si="70"/>
        <v>1</v>
      </c>
      <c r="R1049" s="45" t="str">
        <f t="shared" si="71"/>
        <v>Low</v>
      </c>
      <c r="S1049" s="45" t="str">
        <f t="shared" si="72"/>
        <v>Low Performer</v>
      </c>
    </row>
    <row r="1050" spans="1:19" ht="21.6" customHeight="1" x14ac:dyDescent="0.25">
      <c r="A1050" s="17" t="s">
        <v>2493</v>
      </c>
      <c r="B1050" s="17" t="s">
        <v>3865</v>
      </c>
      <c r="C1050" s="17" t="s">
        <v>2494</v>
      </c>
      <c r="D1050" s="17" t="s">
        <v>69</v>
      </c>
      <c r="E1050" s="17" t="s">
        <v>41</v>
      </c>
      <c r="F1050" s="18">
        <v>32</v>
      </c>
      <c r="G1050" s="35">
        <v>44987</v>
      </c>
      <c r="H1050" s="17" t="s">
        <v>104</v>
      </c>
      <c r="I1050" s="17" t="s">
        <v>47</v>
      </c>
      <c r="J1050" s="33">
        <v>0.6</v>
      </c>
      <c r="K1050" s="17">
        <v>0.75</v>
      </c>
      <c r="L1050" s="17" t="s">
        <v>33</v>
      </c>
      <c r="M1050" s="18">
        <v>3</v>
      </c>
      <c r="N1050" s="2" t="s">
        <v>6007</v>
      </c>
      <c r="O1050" s="44">
        <v>8</v>
      </c>
      <c r="P1050" s="44" t="s">
        <v>5127</v>
      </c>
      <c r="Q1050" s="44">
        <f t="shared" si="70"/>
        <v>60.75</v>
      </c>
      <c r="R1050" s="45" t="str">
        <f t="shared" si="71"/>
        <v>High</v>
      </c>
      <c r="S1050" s="45" t="str">
        <f t="shared" si="72"/>
        <v>Low Performer</v>
      </c>
    </row>
    <row r="1051" spans="1:19" ht="21.6" customHeight="1" x14ac:dyDescent="0.25">
      <c r="A1051" s="17" t="s">
        <v>2495</v>
      </c>
      <c r="B1051" s="17" t="s">
        <v>3866</v>
      </c>
      <c r="C1051" s="17" t="s">
        <v>2496</v>
      </c>
      <c r="D1051" s="17" t="s">
        <v>16</v>
      </c>
      <c r="E1051" s="17" t="s">
        <v>41</v>
      </c>
      <c r="F1051" s="18">
        <v>32</v>
      </c>
      <c r="G1051" s="35" t="s">
        <v>1621</v>
      </c>
      <c r="H1051" s="17" t="s">
        <v>111</v>
      </c>
      <c r="I1051" s="17" t="s">
        <v>98</v>
      </c>
      <c r="J1051" s="33">
        <v>0.24</v>
      </c>
      <c r="K1051" s="17">
        <v>0.75</v>
      </c>
      <c r="L1051" s="17" t="s">
        <v>33</v>
      </c>
      <c r="M1051" s="18">
        <f>M1050</f>
        <v>3</v>
      </c>
      <c r="N1051" s="2" t="s">
        <v>6008</v>
      </c>
      <c r="O1051" s="44">
        <v>3</v>
      </c>
      <c r="P1051" s="44" t="s">
        <v>5127</v>
      </c>
      <c r="Q1051" s="44">
        <f t="shared" si="70"/>
        <v>24.75</v>
      </c>
      <c r="R1051" s="45" t="str">
        <f t="shared" si="71"/>
        <v>High</v>
      </c>
      <c r="S1051" s="45" t="str">
        <f t="shared" si="72"/>
        <v>Low Performer</v>
      </c>
    </row>
    <row r="1052" spans="1:19" ht="21.6" customHeight="1" x14ac:dyDescent="0.25">
      <c r="A1052" s="17" t="s">
        <v>2497</v>
      </c>
      <c r="B1052" s="17" t="s">
        <v>3867</v>
      </c>
      <c r="C1052" s="17" t="s">
        <v>2498</v>
      </c>
      <c r="D1052" s="17" t="s">
        <v>16</v>
      </c>
      <c r="E1052" s="17" t="s">
        <v>64</v>
      </c>
      <c r="F1052" s="18">
        <v>34</v>
      </c>
      <c r="G1052" s="35">
        <v>45384</v>
      </c>
      <c r="H1052" s="17" t="s">
        <v>111</v>
      </c>
      <c r="I1052" s="17" t="s">
        <v>98</v>
      </c>
      <c r="J1052" s="33">
        <v>0.81</v>
      </c>
      <c r="K1052" s="17">
        <v>0.75</v>
      </c>
      <c r="L1052" s="17" t="s">
        <v>33</v>
      </c>
      <c r="M1052" s="18">
        <v>3</v>
      </c>
      <c r="N1052" s="2" t="s">
        <v>6009</v>
      </c>
      <c r="O1052" s="44">
        <v>5</v>
      </c>
      <c r="P1052" s="44" t="s">
        <v>5127</v>
      </c>
      <c r="Q1052" s="44">
        <f t="shared" si="70"/>
        <v>81.75</v>
      </c>
      <c r="R1052" s="45" t="str">
        <f t="shared" si="71"/>
        <v>High</v>
      </c>
      <c r="S1052" s="45" t="str">
        <f t="shared" si="72"/>
        <v>Low Performer</v>
      </c>
    </row>
    <row r="1053" spans="1:19" ht="21.6" customHeight="1" x14ac:dyDescent="0.25">
      <c r="A1053" s="17" t="s">
        <v>2499</v>
      </c>
      <c r="B1053" s="17" t="s">
        <v>3004</v>
      </c>
      <c r="C1053" s="17" t="s">
        <v>2500</v>
      </c>
      <c r="D1053" s="17" t="s">
        <v>69</v>
      </c>
      <c r="E1053" s="17" t="s">
        <v>56</v>
      </c>
      <c r="F1053" s="18">
        <v>32</v>
      </c>
      <c r="G1053" s="35">
        <v>44749</v>
      </c>
      <c r="H1053" s="17" t="s">
        <v>42</v>
      </c>
      <c r="I1053" s="17" t="s">
        <v>32</v>
      </c>
      <c r="J1053" s="33">
        <v>0.63</v>
      </c>
      <c r="K1053" s="17">
        <v>1.5</v>
      </c>
      <c r="L1053" s="17" t="s">
        <v>33</v>
      </c>
      <c r="M1053" s="18">
        <v>3</v>
      </c>
      <c r="N1053" s="2" t="s">
        <v>5725</v>
      </c>
      <c r="O1053" s="44">
        <v>3</v>
      </c>
      <c r="P1053" s="44" t="s">
        <v>5127</v>
      </c>
      <c r="Q1053" s="44">
        <f t="shared" si="70"/>
        <v>64.5</v>
      </c>
      <c r="R1053" s="45" t="str">
        <f t="shared" si="71"/>
        <v>High</v>
      </c>
      <c r="S1053" s="45" t="str">
        <f t="shared" si="72"/>
        <v>Low Performer</v>
      </c>
    </row>
    <row r="1054" spans="1:19" ht="21.6" customHeight="1" x14ac:dyDescent="0.25">
      <c r="A1054" s="17" t="s">
        <v>2501</v>
      </c>
      <c r="B1054" s="17" t="s">
        <v>3868</v>
      </c>
      <c r="C1054" s="17" t="s">
        <v>2502</v>
      </c>
      <c r="D1054" s="17" t="s">
        <v>16</v>
      </c>
      <c r="E1054" s="17" t="s">
        <v>41</v>
      </c>
      <c r="F1054" s="18">
        <v>32</v>
      </c>
      <c r="G1054" s="35" t="s">
        <v>881</v>
      </c>
      <c r="H1054" s="17" t="s">
        <v>198</v>
      </c>
      <c r="I1054" s="17" t="s">
        <v>19</v>
      </c>
      <c r="J1054" s="33">
        <v>0.86</v>
      </c>
      <c r="K1054" s="17">
        <v>1</v>
      </c>
      <c r="L1054" s="17" t="s">
        <v>27</v>
      </c>
      <c r="M1054" s="18">
        <v>1</v>
      </c>
      <c r="N1054" s="2" t="s">
        <v>6010</v>
      </c>
      <c r="O1054" s="44">
        <v>6</v>
      </c>
      <c r="P1054" s="44" t="s">
        <v>5127</v>
      </c>
      <c r="Q1054" s="44">
        <f t="shared" si="70"/>
        <v>87</v>
      </c>
      <c r="R1054" s="45" t="str">
        <f t="shared" si="71"/>
        <v>High</v>
      </c>
      <c r="S1054" s="45" t="str">
        <f t="shared" si="72"/>
        <v>Low Performer</v>
      </c>
    </row>
    <row r="1055" spans="1:19" ht="21.6" customHeight="1" x14ac:dyDescent="0.25">
      <c r="A1055" s="17" t="s">
        <v>2503</v>
      </c>
      <c r="B1055" s="17" t="s">
        <v>3869</v>
      </c>
      <c r="C1055" s="17" t="s">
        <v>2504</v>
      </c>
      <c r="D1055" s="17" t="s">
        <v>16</v>
      </c>
      <c r="E1055" s="17" t="s">
        <v>56</v>
      </c>
      <c r="F1055" s="18">
        <v>32</v>
      </c>
      <c r="G1055" s="35">
        <v>45357</v>
      </c>
      <c r="H1055" s="17" t="s">
        <v>46</v>
      </c>
      <c r="I1055" s="17" t="s">
        <v>47</v>
      </c>
      <c r="J1055" s="33">
        <v>0.95</v>
      </c>
      <c r="K1055" s="17">
        <v>2</v>
      </c>
      <c r="L1055" s="17" t="s">
        <v>33</v>
      </c>
      <c r="M1055" s="18">
        <v>2</v>
      </c>
      <c r="N1055" s="2" t="s">
        <v>6011</v>
      </c>
      <c r="O1055" s="44">
        <v>8</v>
      </c>
      <c r="P1055" s="44" t="s">
        <v>5127</v>
      </c>
      <c r="Q1055" s="44">
        <f t="shared" si="70"/>
        <v>97</v>
      </c>
      <c r="R1055" s="45" t="str">
        <f t="shared" si="71"/>
        <v>High</v>
      </c>
      <c r="S1055" s="45" t="str">
        <f t="shared" si="72"/>
        <v>Low Performer</v>
      </c>
    </row>
    <row r="1056" spans="1:19" ht="21.6" customHeight="1" x14ac:dyDescent="0.25">
      <c r="A1056" s="17" t="s">
        <v>2505</v>
      </c>
      <c r="B1056" s="17" t="s">
        <v>3870</v>
      </c>
      <c r="C1056" s="17" t="s">
        <v>87</v>
      </c>
      <c r="D1056" s="17" t="s">
        <v>69</v>
      </c>
      <c r="E1056" s="17" t="s">
        <v>23</v>
      </c>
      <c r="F1056" s="18">
        <v>32</v>
      </c>
      <c r="G1056" s="35">
        <v>44928</v>
      </c>
      <c r="H1056" s="17" t="s">
        <v>46</v>
      </c>
      <c r="I1056" s="17" t="s">
        <v>47</v>
      </c>
      <c r="J1056" s="33">
        <v>0.96</v>
      </c>
      <c r="K1056" s="17">
        <v>1.5</v>
      </c>
      <c r="L1056" s="17" t="s">
        <v>27</v>
      </c>
      <c r="M1056" s="18">
        <v>4</v>
      </c>
      <c r="N1056" s="2" t="s">
        <v>6012</v>
      </c>
      <c r="O1056" s="44">
        <v>8</v>
      </c>
      <c r="P1056" s="44" t="s">
        <v>5127</v>
      </c>
      <c r="Q1056" s="44">
        <f t="shared" si="70"/>
        <v>97.5</v>
      </c>
      <c r="R1056" s="45" t="str">
        <f t="shared" si="71"/>
        <v>High</v>
      </c>
      <c r="S1056" s="45" t="str">
        <f t="shared" si="72"/>
        <v>High Performer</v>
      </c>
    </row>
    <row r="1057" spans="1:19" ht="21.6" customHeight="1" x14ac:dyDescent="0.25">
      <c r="A1057" s="17" t="s">
        <v>2506</v>
      </c>
      <c r="B1057" s="17" t="s">
        <v>3871</v>
      </c>
      <c r="C1057" s="17" t="s">
        <v>2507</v>
      </c>
      <c r="D1057" s="17" t="s">
        <v>69</v>
      </c>
      <c r="E1057" s="17" t="s">
        <v>36</v>
      </c>
      <c r="F1057" s="18">
        <v>28</v>
      </c>
      <c r="G1057" s="35">
        <v>45420</v>
      </c>
      <c r="H1057" s="17" t="s">
        <v>198</v>
      </c>
      <c r="I1057" s="17" t="s">
        <v>19</v>
      </c>
      <c r="J1057" s="33">
        <v>0.23</v>
      </c>
      <c r="K1057" s="17">
        <v>1.5</v>
      </c>
      <c r="L1057" s="17" t="s">
        <v>33</v>
      </c>
      <c r="M1057" s="18">
        <v>2</v>
      </c>
      <c r="N1057" s="2" t="s">
        <v>6013</v>
      </c>
      <c r="O1057" s="44">
        <v>3</v>
      </c>
      <c r="P1057" s="44" t="s">
        <v>5128</v>
      </c>
      <c r="Q1057" s="44">
        <f t="shared" si="70"/>
        <v>24.5</v>
      </c>
      <c r="R1057" s="45" t="str">
        <f t="shared" si="71"/>
        <v>High</v>
      </c>
      <c r="S1057" s="45" t="str">
        <f t="shared" si="72"/>
        <v>Low Performer</v>
      </c>
    </row>
    <row r="1058" spans="1:19" ht="21.6" customHeight="1" x14ac:dyDescent="0.25">
      <c r="A1058" s="17" t="s">
        <v>2508</v>
      </c>
      <c r="B1058" s="17" t="s">
        <v>3872</v>
      </c>
      <c r="C1058" s="17" t="s">
        <v>2509</v>
      </c>
      <c r="D1058" s="17" t="s">
        <v>69</v>
      </c>
      <c r="E1058" s="17" t="s">
        <v>41</v>
      </c>
      <c r="F1058" s="18">
        <v>39</v>
      </c>
      <c r="G1058" s="35" t="s">
        <v>1987</v>
      </c>
      <c r="H1058" s="17" t="s">
        <v>111</v>
      </c>
      <c r="I1058" s="17" t="s">
        <v>98</v>
      </c>
      <c r="J1058" s="33">
        <v>0.77</v>
      </c>
      <c r="K1058" s="17">
        <v>1.5</v>
      </c>
      <c r="L1058" s="17" t="s">
        <v>27</v>
      </c>
      <c r="M1058" s="18">
        <f>M1057</f>
        <v>2</v>
      </c>
      <c r="N1058" s="2" t="s">
        <v>6014</v>
      </c>
      <c r="O1058" s="44">
        <v>5</v>
      </c>
      <c r="P1058" s="44" t="s">
        <v>5127</v>
      </c>
      <c r="Q1058" s="44">
        <f t="shared" si="70"/>
        <v>78.5</v>
      </c>
      <c r="R1058" s="45" t="str">
        <f t="shared" si="71"/>
        <v>High</v>
      </c>
      <c r="S1058" s="45" t="str">
        <f t="shared" si="72"/>
        <v>Low Performer</v>
      </c>
    </row>
    <row r="1059" spans="1:19" ht="21.6" customHeight="1" x14ac:dyDescent="0.25">
      <c r="A1059" s="17" t="s">
        <v>2510</v>
      </c>
      <c r="B1059" s="17" t="s">
        <v>3873</v>
      </c>
      <c r="C1059" s="17" t="s">
        <v>2511</v>
      </c>
      <c r="D1059" s="17" t="s">
        <v>69</v>
      </c>
      <c r="E1059" s="17" t="s">
        <v>41</v>
      </c>
      <c r="F1059" s="18">
        <v>32</v>
      </c>
      <c r="G1059" s="35" t="s">
        <v>2512</v>
      </c>
      <c r="H1059" s="17" t="s">
        <v>198</v>
      </c>
      <c r="I1059" s="17" t="s">
        <v>19</v>
      </c>
      <c r="J1059" s="33">
        <v>0.3</v>
      </c>
      <c r="K1059" s="17">
        <v>0.75</v>
      </c>
      <c r="L1059" s="17" t="s">
        <v>27</v>
      </c>
      <c r="M1059" s="18">
        <v>5</v>
      </c>
      <c r="N1059" s="2" t="s">
        <v>6015</v>
      </c>
      <c r="O1059" s="44">
        <v>8</v>
      </c>
      <c r="P1059" s="44" t="s">
        <v>5127</v>
      </c>
      <c r="Q1059" s="44">
        <f t="shared" si="70"/>
        <v>30.75</v>
      </c>
      <c r="R1059" s="45" t="str">
        <f t="shared" si="71"/>
        <v>High</v>
      </c>
      <c r="S1059" s="45" t="str">
        <f t="shared" si="72"/>
        <v>High Performer</v>
      </c>
    </row>
    <row r="1060" spans="1:19" ht="21.6" customHeight="1" x14ac:dyDescent="0.25">
      <c r="A1060" s="17" t="s">
        <v>2513</v>
      </c>
      <c r="B1060" s="17" t="s">
        <v>3874</v>
      </c>
      <c r="C1060" s="17" t="s">
        <v>2514</v>
      </c>
      <c r="D1060" s="17" t="s">
        <v>69</v>
      </c>
      <c r="E1060" s="17" t="s">
        <v>23</v>
      </c>
      <c r="F1060" s="18">
        <v>32</v>
      </c>
      <c r="G1060" s="35" t="s">
        <v>1624</v>
      </c>
      <c r="H1060" s="17" t="s">
        <v>57</v>
      </c>
      <c r="I1060" s="17" t="s">
        <v>32</v>
      </c>
      <c r="J1060" s="33">
        <v>0.16</v>
      </c>
      <c r="K1060" s="17">
        <v>0.75</v>
      </c>
      <c r="L1060" s="17" t="s">
        <v>33</v>
      </c>
      <c r="M1060" s="18">
        <v>5</v>
      </c>
      <c r="N1060" s="2" t="s">
        <v>5681</v>
      </c>
      <c r="O1060" s="44">
        <v>7</v>
      </c>
      <c r="P1060" s="44" t="s">
        <v>5127</v>
      </c>
      <c r="Q1060" s="44">
        <f t="shared" si="70"/>
        <v>16.75</v>
      </c>
      <c r="R1060" s="45" t="str">
        <f t="shared" si="71"/>
        <v>High</v>
      </c>
      <c r="S1060" s="45" t="str">
        <f t="shared" si="72"/>
        <v>Low Performer</v>
      </c>
    </row>
    <row r="1061" spans="1:19" ht="21.6" customHeight="1" x14ac:dyDescent="0.25">
      <c r="A1061" s="17" t="s">
        <v>2515</v>
      </c>
      <c r="B1061" s="17" t="s">
        <v>3875</v>
      </c>
      <c r="C1061" s="17" t="s">
        <v>2516</v>
      </c>
      <c r="D1061" s="17" t="s">
        <v>16</v>
      </c>
      <c r="E1061" s="17" t="s">
        <v>36</v>
      </c>
      <c r="F1061" s="18">
        <v>32</v>
      </c>
      <c r="G1061" s="35" t="s">
        <v>634</v>
      </c>
      <c r="H1061" s="17" t="s">
        <v>42</v>
      </c>
      <c r="I1061" s="17" t="s">
        <v>32</v>
      </c>
      <c r="J1061" s="33">
        <v>0.88</v>
      </c>
      <c r="K1061" s="17">
        <v>1.5</v>
      </c>
      <c r="L1061" s="17" t="s">
        <v>27</v>
      </c>
      <c r="M1061" s="18">
        <v>2</v>
      </c>
      <c r="N1061" s="2" t="s">
        <v>5334</v>
      </c>
      <c r="O1061" s="44">
        <v>4</v>
      </c>
      <c r="P1061" s="44" t="s">
        <v>5127</v>
      </c>
      <c r="Q1061" s="44">
        <f t="shared" si="70"/>
        <v>89.5</v>
      </c>
      <c r="R1061" s="45" t="str">
        <f t="shared" si="71"/>
        <v>High</v>
      </c>
      <c r="S1061" s="45" t="str">
        <f t="shared" si="72"/>
        <v>Low Performer</v>
      </c>
    </row>
    <row r="1062" spans="1:19" ht="21.6" customHeight="1" x14ac:dyDescent="0.25">
      <c r="A1062" s="17" t="s">
        <v>2517</v>
      </c>
      <c r="B1062" s="17" t="s">
        <v>3876</v>
      </c>
      <c r="C1062" s="17" t="s">
        <v>2518</v>
      </c>
      <c r="D1062" s="17" t="s">
        <v>16</v>
      </c>
      <c r="E1062" s="17" t="s">
        <v>41</v>
      </c>
      <c r="F1062" s="18">
        <v>32</v>
      </c>
      <c r="G1062" s="35">
        <v>45750</v>
      </c>
      <c r="H1062" s="17" t="s">
        <v>156</v>
      </c>
      <c r="I1062" s="17" t="s">
        <v>98</v>
      </c>
      <c r="J1062" s="33">
        <v>0.28999999999999998</v>
      </c>
      <c r="K1062" s="17">
        <v>1</v>
      </c>
      <c r="L1062" s="17" t="s">
        <v>27</v>
      </c>
      <c r="M1062" s="18">
        <f>M1061</f>
        <v>2</v>
      </c>
      <c r="N1062" s="2" t="s">
        <v>6016</v>
      </c>
      <c r="O1062" s="44">
        <v>6</v>
      </c>
      <c r="P1062" s="44" t="s">
        <v>5127</v>
      </c>
      <c r="Q1062" s="44">
        <f t="shared" si="70"/>
        <v>29.999999999999996</v>
      </c>
      <c r="R1062" s="45" t="str">
        <f t="shared" si="71"/>
        <v>High</v>
      </c>
      <c r="S1062" s="45" t="str">
        <f t="shared" si="72"/>
        <v>Low Performer</v>
      </c>
    </row>
    <row r="1063" spans="1:19" ht="21.6" customHeight="1" x14ac:dyDescent="0.25">
      <c r="A1063" s="17" t="s">
        <v>2519</v>
      </c>
      <c r="B1063" s="17" t="s">
        <v>3877</v>
      </c>
      <c r="C1063" s="17" t="s">
        <v>2520</v>
      </c>
      <c r="D1063" s="17" t="s">
        <v>69</v>
      </c>
      <c r="E1063" s="17" t="s">
        <v>56</v>
      </c>
      <c r="F1063" s="18">
        <v>32</v>
      </c>
      <c r="G1063" s="35" t="s">
        <v>2000</v>
      </c>
      <c r="H1063" s="17" t="s">
        <v>66</v>
      </c>
      <c r="I1063" s="17" t="s">
        <v>26</v>
      </c>
      <c r="J1063" s="33">
        <v>0.1</v>
      </c>
      <c r="K1063" s="17">
        <v>1.5</v>
      </c>
      <c r="L1063" s="17" t="s">
        <v>27</v>
      </c>
      <c r="M1063" s="18">
        <v>5</v>
      </c>
      <c r="N1063" s="2" t="s">
        <v>6017</v>
      </c>
      <c r="O1063" s="44">
        <v>7</v>
      </c>
      <c r="P1063" s="44" t="s">
        <v>5127</v>
      </c>
      <c r="Q1063" s="44">
        <f t="shared" si="70"/>
        <v>11.5</v>
      </c>
      <c r="R1063" s="45" t="str">
        <f t="shared" si="71"/>
        <v>Medium</v>
      </c>
      <c r="S1063" s="45" t="str">
        <f t="shared" si="72"/>
        <v>High Performer</v>
      </c>
    </row>
    <row r="1064" spans="1:19" ht="21.6" customHeight="1" x14ac:dyDescent="0.25">
      <c r="A1064" s="17" t="s">
        <v>2521</v>
      </c>
      <c r="B1064" s="17" t="s">
        <v>3878</v>
      </c>
      <c r="C1064" s="17" t="s">
        <v>2522</v>
      </c>
      <c r="D1064" s="17" t="s">
        <v>16</v>
      </c>
      <c r="E1064" s="17" t="s">
        <v>23</v>
      </c>
      <c r="F1064" s="18">
        <v>32</v>
      </c>
      <c r="G1064" s="35" t="s">
        <v>2523</v>
      </c>
      <c r="H1064" s="17" t="s">
        <v>111</v>
      </c>
      <c r="I1064" s="17" t="s">
        <v>98</v>
      </c>
      <c r="J1064" s="33">
        <v>0.81</v>
      </c>
      <c r="K1064" s="17">
        <v>2</v>
      </c>
      <c r="L1064" s="17" t="s">
        <v>33</v>
      </c>
      <c r="M1064" s="18">
        <v>1</v>
      </c>
      <c r="N1064" s="2" t="s">
        <v>2523</v>
      </c>
      <c r="O1064" s="44">
        <v>1</v>
      </c>
      <c r="P1064" s="44" t="s">
        <v>5127</v>
      </c>
      <c r="Q1064" s="44">
        <f t="shared" si="70"/>
        <v>83</v>
      </c>
      <c r="R1064" s="45" t="str">
        <f t="shared" si="71"/>
        <v>High</v>
      </c>
      <c r="S1064" s="45" t="str">
        <f t="shared" si="72"/>
        <v>Low Performer</v>
      </c>
    </row>
    <row r="1065" spans="1:19" ht="21.6" customHeight="1" x14ac:dyDescent="0.25">
      <c r="A1065" s="17" t="s">
        <v>2524</v>
      </c>
      <c r="B1065" s="17" t="s">
        <v>3879</v>
      </c>
      <c r="C1065" s="17" t="s">
        <v>2525</v>
      </c>
      <c r="D1065" s="17" t="s">
        <v>16</v>
      </c>
      <c r="E1065" s="17" t="s">
        <v>23</v>
      </c>
      <c r="F1065" s="18">
        <v>32</v>
      </c>
      <c r="G1065" s="35" t="s">
        <v>2526</v>
      </c>
      <c r="H1065" s="17" t="s">
        <v>57</v>
      </c>
      <c r="I1065" s="17" t="s">
        <v>32</v>
      </c>
      <c r="J1065" s="33">
        <v>0.76</v>
      </c>
      <c r="K1065" s="17">
        <v>1</v>
      </c>
      <c r="L1065" s="17" t="s">
        <v>33</v>
      </c>
      <c r="M1065" s="18">
        <v>5</v>
      </c>
      <c r="N1065" s="2" t="s">
        <v>6018</v>
      </c>
      <c r="O1065" s="44">
        <v>4</v>
      </c>
      <c r="P1065" s="44" t="s">
        <v>5127</v>
      </c>
      <c r="Q1065" s="44">
        <f t="shared" si="70"/>
        <v>77</v>
      </c>
      <c r="R1065" s="45" t="str">
        <f t="shared" si="71"/>
        <v>High</v>
      </c>
      <c r="S1065" s="45" t="str">
        <f t="shared" si="72"/>
        <v>Low Performer</v>
      </c>
    </row>
    <row r="1066" spans="1:19" ht="21.6" customHeight="1" x14ac:dyDescent="0.25">
      <c r="A1066" s="17" t="s">
        <v>2527</v>
      </c>
      <c r="B1066" s="17" t="s">
        <v>3880</v>
      </c>
      <c r="C1066" s="17" t="s">
        <v>2528</v>
      </c>
      <c r="D1066" s="17" t="s">
        <v>69</v>
      </c>
      <c r="E1066" s="17" t="s">
        <v>56</v>
      </c>
      <c r="F1066" s="18">
        <v>32</v>
      </c>
      <c r="G1066" s="35">
        <v>45385</v>
      </c>
      <c r="H1066" s="17" t="s">
        <v>79</v>
      </c>
      <c r="I1066" s="17" t="s">
        <v>47</v>
      </c>
      <c r="J1066" s="33">
        <v>0.18</v>
      </c>
      <c r="K1066" s="17">
        <v>2</v>
      </c>
      <c r="L1066" s="17" t="s">
        <v>33</v>
      </c>
      <c r="M1066" s="18">
        <v>3</v>
      </c>
      <c r="N1066" s="37">
        <v>45385</v>
      </c>
      <c r="O1066" s="44">
        <v>1</v>
      </c>
      <c r="P1066" s="44" t="s">
        <v>5127</v>
      </c>
      <c r="Q1066" s="44">
        <f t="shared" si="70"/>
        <v>20</v>
      </c>
      <c r="R1066" s="45" t="str">
        <f t="shared" si="71"/>
        <v>High</v>
      </c>
      <c r="S1066" s="45" t="str">
        <f t="shared" si="72"/>
        <v>Low Performer</v>
      </c>
    </row>
    <row r="1067" spans="1:19" ht="21.6" customHeight="1" x14ac:dyDescent="0.25">
      <c r="A1067" s="17" t="s">
        <v>2529</v>
      </c>
      <c r="B1067" s="17" t="s">
        <v>3881</v>
      </c>
      <c r="C1067" s="17" t="s">
        <v>2530</v>
      </c>
      <c r="D1067" s="17" t="s">
        <v>16</v>
      </c>
      <c r="E1067" s="17" t="s">
        <v>36</v>
      </c>
      <c r="F1067" s="18">
        <v>32</v>
      </c>
      <c r="G1067" s="35">
        <v>45204</v>
      </c>
      <c r="H1067" s="17" t="s">
        <v>79</v>
      </c>
      <c r="I1067" s="17" t="s">
        <v>47</v>
      </c>
      <c r="J1067" s="33">
        <v>0.56000000000000005</v>
      </c>
      <c r="K1067" s="17">
        <v>0.75</v>
      </c>
      <c r="L1067" s="17" t="s">
        <v>27</v>
      </c>
      <c r="M1067" s="18">
        <v>5</v>
      </c>
      <c r="N1067" s="2" t="s">
        <v>6019</v>
      </c>
      <c r="O1067" s="44">
        <v>7</v>
      </c>
      <c r="P1067" s="44" t="s">
        <v>5127</v>
      </c>
      <c r="Q1067" s="44">
        <f t="shared" si="70"/>
        <v>56.750000000000007</v>
      </c>
      <c r="R1067" s="45" t="str">
        <f t="shared" si="71"/>
        <v>High</v>
      </c>
      <c r="S1067" s="45" t="str">
        <f t="shared" si="72"/>
        <v>High Performer</v>
      </c>
    </row>
    <row r="1068" spans="1:19" ht="21.6" customHeight="1" x14ac:dyDescent="0.25">
      <c r="A1068" s="17" t="s">
        <v>2531</v>
      </c>
      <c r="B1068" s="17" t="s">
        <v>3882</v>
      </c>
      <c r="C1068" s="17" t="s">
        <v>2532</v>
      </c>
      <c r="D1068" s="17" t="s">
        <v>16</v>
      </c>
      <c r="E1068" s="17" t="s">
        <v>41</v>
      </c>
      <c r="F1068" s="18">
        <v>32</v>
      </c>
      <c r="G1068" s="35" t="s">
        <v>2533</v>
      </c>
      <c r="H1068" s="17" t="s">
        <v>97</v>
      </c>
      <c r="I1068" s="17" t="s">
        <v>98</v>
      </c>
      <c r="J1068" s="33">
        <v>0.15</v>
      </c>
      <c r="K1068" s="17">
        <v>2</v>
      </c>
      <c r="L1068" s="17" t="s">
        <v>27</v>
      </c>
      <c r="M1068" s="18">
        <v>1</v>
      </c>
      <c r="N1068" s="2" t="s">
        <v>6020</v>
      </c>
      <c r="O1068" s="44">
        <v>3</v>
      </c>
      <c r="P1068" s="44" t="s">
        <v>5127</v>
      </c>
      <c r="Q1068" s="44">
        <f t="shared" si="70"/>
        <v>17</v>
      </c>
      <c r="R1068" s="45" t="str">
        <f t="shared" si="71"/>
        <v>High</v>
      </c>
      <c r="S1068" s="45" t="str">
        <f t="shared" si="72"/>
        <v>Low Performer</v>
      </c>
    </row>
    <row r="1069" spans="1:19" ht="21.6" customHeight="1" x14ac:dyDescent="0.25">
      <c r="A1069" s="17" t="s">
        <v>2534</v>
      </c>
      <c r="B1069" s="17" t="s">
        <v>3883</v>
      </c>
      <c r="C1069" s="17" t="s">
        <v>2535</v>
      </c>
      <c r="D1069" s="17" t="s">
        <v>16</v>
      </c>
      <c r="E1069" s="17" t="s">
        <v>23</v>
      </c>
      <c r="F1069" s="18">
        <v>34</v>
      </c>
      <c r="G1069" s="35" t="s">
        <v>1321</v>
      </c>
      <c r="H1069" s="17" t="s">
        <v>79</v>
      </c>
      <c r="I1069" s="17" t="s">
        <v>47</v>
      </c>
      <c r="J1069" s="33">
        <v>0.78</v>
      </c>
      <c r="K1069" s="17">
        <v>2</v>
      </c>
      <c r="L1069" s="17" t="s">
        <v>33</v>
      </c>
      <c r="M1069" s="18">
        <v>5</v>
      </c>
      <c r="N1069" s="2" t="s">
        <v>6021</v>
      </c>
      <c r="O1069" s="44">
        <v>6</v>
      </c>
      <c r="P1069" s="44" t="s">
        <v>5127</v>
      </c>
      <c r="Q1069" s="44">
        <f t="shared" si="70"/>
        <v>80</v>
      </c>
      <c r="R1069" s="45" t="str">
        <f t="shared" si="71"/>
        <v>High</v>
      </c>
      <c r="S1069" s="45" t="str">
        <f t="shared" si="72"/>
        <v>Low Performer</v>
      </c>
    </row>
    <row r="1070" spans="1:19" ht="21.6" customHeight="1" x14ac:dyDescent="0.25">
      <c r="A1070" s="17" t="s">
        <v>2536</v>
      </c>
      <c r="B1070" s="17" t="s">
        <v>3884</v>
      </c>
      <c r="C1070" s="17" t="s">
        <v>2537</v>
      </c>
      <c r="D1070" s="17" t="s">
        <v>16</v>
      </c>
      <c r="E1070" s="17" t="s">
        <v>23</v>
      </c>
      <c r="F1070" s="18">
        <v>32</v>
      </c>
      <c r="G1070" s="35">
        <v>45017</v>
      </c>
      <c r="H1070" s="17" t="s">
        <v>111</v>
      </c>
      <c r="I1070" s="17" t="s">
        <v>98</v>
      </c>
      <c r="J1070" s="33">
        <v>0.13</v>
      </c>
      <c r="K1070" s="17">
        <v>1.5</v>
      </c>
      <c r="L1070" s="17" t="s">
        <v>27</v>
      </c>
      <c r="M1070" s="18">
        <v>5</v>
      </c>
      <c r="N1070" s="2" t="s">
        <v>6022</v>
      </c>
      <c r="O1070" s="44">
        <v>2</v>
      </c>
      <c r="P1070" s="44" t="s">
        <v>5127</v>
      </c>
      <c r="Q1070" s="44">
        <f t="shared" si="70"/>
        <v>14.5</v>
      </c>
      <c r="R1070" s="45" t="str">
        <f t="shared" si="71"/>
        <v>Medium</v>
      </c>
      <c r="S1070" s="45" t="str">
        <f t="shared" si="72"/>
        <v>High Performer</v>
      </c>
    </row>
    <row r="1071" spans="1:19" ht="21.6" customHeight="1" x14ac:dyDescent="0.25">
      <c r="A1071" s="17" t="s">
        <v>2538</v>
      </c>
      <c r="B1071" s="17" t="s">
        <v>3885</v>
      </c>
      <c r="C1071" s="17" t="s">
        <v>2539</v>
      </c>
      <c r="D1071" s="17" t="s">
        <v>16</v>
      </c>
      <c r="E1071" s="17" t="s">
        <v>64</v>
      </c>
      <c r="F1071" s="18">
        <v>32</v>
      </c>
      <c r="G1071" s="35" t="s">
        <v>1428</v>
      </c>
      <c r="H1071" s="17" t="s">
        <v>198</v>
      </c>
      <c r="I1071" s="17" t="s">
        <v>19</v>
      </c>
      <c r="J1071" s="33">
        <v>0.53</v>
      </c>
      <c r="K1071" s="17">
        <v>0.75</v>
      </c>
      <c r="L1071" s="17" t="s">
        <v>27</v>
      </c>
      <c r="M1071" s="18">
        <f>M1070</f>
        <v>5</v>
      </c>
      <c r="N1071" s="2" t="s">
        <v>6023</v>
      </c>
      <c r="O1071" s="44">
        <v>7</v>
      </c>
      <c r="P1071" s="44" t="s">
        <v>5127</v>
      </c>
      <c r="Q1071" s="44">
        <f t="shared" si="70"/>
        <v>53.75</v>
      </c>
      <c r="R1071" s="45" t="str">
        <f t="shared" si="71"/>
        <v>High</v>
      </c>
      <c r="S1071" s="45" t="str">
        <f t="shared" si="72"/>
        <v>High Performer</v>
      </c>
    </row>
    <row r="1072" spans="1:19" ht="21.6" customHeight="1" x14ac:dyDescent="0.25">
      <c r="A1072" s="17" t="s">
        <v>2540</v>
      </c>
      <c r="B1072" s="17" t="s">
        <v>3465</v>
      </c>
      <c r="C1072" s="17" t="s">
        <v>2541</v>
      </c>
      <c r="D1072" s="17" t="s">
        <v>16</v>
      </c>
      <c r="E1072" s="17" t="s">
        <v>23</v>
      </c>
      <c r="F1072" s="18">
        <v>19</v>
      </c>
      <c r="G1072" s="35" t="s">
        <v>1454</v>
      </c>
      <c r="H1072" s="17" t="s">
        <v>156</v>
      </c>
      <c r="I1072" s="17" t="s">
        <v>98</v>
      </c>
      <c r="J1072" s="33">
        <v>0.03</v>
      </c>
      <c r="K1072" s="17">
        <v>1</v>
      </c>
      <c r="L1072" s="17" t="s">
        <v>33</v>
      </c>
      <c r="M1072" s="18">
        <v>1</v>
      </c>
      <c r="N1072" s="2" t="s">
        <v>1454</v>
      </c>
      <c r="O1072" s="44">
        <v>1</v>
      </c>
      <c r="P1072" s="44" t="s">
        <v>5125</v>
      </c>
      <c r="Q1072" s="44">
        <f t="shared" si="70"/>
        <v>4</v>
      </c>
      <c r="R1072" s="45" t="str">
        <f t="shared" si="71"/>
        <v>Low</v>
      </c>
      <c r="S1072" s="45" t="str">
        <f t="shared" si="72"/>
        <v>Low Performer</v>
      </c>
    </row>
    <row r="1073" spans="1:19" ht="21.6" customHeight="1" x14ac:dyDescent="0.25">
      <c r="A1073" s="17" t="s">
        <v>2542</v>
      </c>
      <c r="B1073" s="17" t="s">
        <v>3886</v>
      </c>
      <c r="C1073" s="17" t="s">
        <v>2543</v>
      </c>
      <c r="D1073" s="17" t="s">
        <v>69</v>
      </c>
      <c r="E1073" s="17" t="s">
        <v>41</v>
      </c>
      <c r="F1073" s="18">
        <v>32</v>
      </c>
      <c r="G1073" s="35" t="s">
        <v>831</v>
      </c>
      <c r="H1073" s="17" t="s">
        <v>97</v>
      </c>
      <c r="I1073" s="17" t="s">
        <v>98</v>
      </c>
      <c r="J1073" s="33">
        <v>0.81</v>
      </c>
      <c r="K1073" s="17">
        <v>2</v>
      </c>
      <c r="L1073" s="17" t="s">
        <v>33</v>
      </c>
      <c r="M1073" s="18">
        <f>M1072</f>
        <v>1</v>
      </c>
      <c r="N1073" s="2" t="s">
        <v>6024</v>
      </c>
      <c r="O1073" s="44">
        <v>6</v>
      </c>
      <c r="P1073" s="44" t="s">
        <v>5127</v>
      </c>
      <c r="Q1073" s="44">
        <f t="shared" si="70"/>
        <v>83</v>
      </c>
      <c r="R1073" s="45" t="str">
        <f t="shared" si="71"/>
        <v>High</v>
      </c>
      <c r="S1073" s="45" t="str">
        <f t="shared" si="72"/>
        <v>Low Performer</v>
      </c>
    </row>
    <row r="1074" spans="1:19" ht="21.6" customHeight="1" x14ac:dyDescent="0.25">
      <c r="A1074" s="17" t="s">
        <v>2544</v>
      </c>
      <c r="B1074" s="17" t="s">
        <v>3887</v>
      </c>
      <c r="C1074" s="17" t="s">
        <v>87</v>
      </c>
      <c r="D1074" s="17" t="s">
        <v>16</v>
      </c>
      <c r="E1074" s="17" t="s">
        <v>23</v>
      </c>
      <c r="F1074" s="18">
        <v>34</v>
      </c>
      <c r="G1074" s="35">
        <v>45841</v>
      </c>
      <c r="H1074" s="17" t="s">
        <v>66</v>
      </c>
      <c r="I1074" s="17" t="s">
        <v>26</v>
      </c>
      <c r="J1074" s="33">
        <v>0.26</v>
      </c>
      <c r="K1074" s="17">
        <v>1.5</v>
      </c>
      <c r="L1074" s="17" t="s">
        <v>33</v>
      </c>
      <c r="M1074" s="18">
        <v>2</v>
      </c>
      <c r="N1074" s="37">
        <v>45841</v>
      </c>
      <c r="O1074" s="44">
        <v>1</v>
      </c>
      <c r="P1074" s="44" t="s">
        <v>5127</v>
      </c>
      <c r="Q1074" s="44">
        <f t="shared" si="70"/>
        <v>27.5</v>
      </c>
      <c r="R1074" s="45" t="str">
        <f t="shared" si="71"/>
        <v>High</v>
      </c>
      <c r="S1074" s="45" t="str">
        <f t="shared" si="72"/>
        <v>Low Performer</v>
      </c>
    </row>
    <row r="1075" spans="1:19" ht="21.6" customHeight="1" x14ac:dyDescent="0.25">
      <c r="A1075" s="17" t="s">
        <v>2545</v>
      </c>
      <c r="B1075" s="17" t="s">
        <v>3888</v>
      </c>
      <c r="C1075" s="17" t="s">
        <v>2546</v>
      </c>
      <c r="D1075" s="17" t="s">
        <v>69</v>
      </c>
      <c r="E1075" s="17" t="s">
        <v>23</v>
      </c>
      <c r="F1075" s="18">
        <v>32</v>
      </c>
      <c r="G1075" s="35" t="s">
        <v>302</v>
      </c>
      <c r="H1075" s="17" t="s">
        <v>66</v>
      </c>
      <c r="I1075" s="17" t="s">
        <v>26</v>
      </c>
      <c r="J1075" s="33">
        <v>0.65</v>
      </c>
      <c r="K1075" s="17">
        <v>2</v>
      </c>
      <c r="L1075" s="17" t="s">
        <v>33</v>
      </c>
      <c r="M1075" s="18">
        <v>4</v>
      </c>
      <c r="N1075" s="2" t="s">
        <v>6025</v>
      </c>
      <c r="O1075" s="44">
        <v>5</v>
      </c>
      <c r="P1075" s="44" t="s">
        <v>5127</v>
      </c>
      <c r="Q1075" s="44">
        <f t="shared" si="70"/>
        <v>67</v>
      </c>
      <c r="R1075" s="45" t="str">
        <f t="shared" si="71"/>
        <v>High</v>
      </c>
      <c r="S1075" s="45" t="str">
        <f t="shared" si="72"/>
        <v>Low Performer</v>
      </c>
    </row>
    <row r="1076" spans="1:19" ht="21.6" customHeight="1" x14ac:dyDescent="0.25">
      <c r="A1076" s="17" t="s">
        <v>2547</v>
      </c>
      <c r="B1076" s="17" t="s">
        <v>3889</v>
      </c>
      <c r="C1076" s="17" t="s">
        <v>2548</v>
      </c>
      <c r="D1076" s="17" t="s">
        <v>16</v>
      </c>
      <c r="E1076" s="17" t="s">
        <v>41</v>
      </c>
      <c r="F1076" s="18">
        <v>21</v>
      </c>
      <c r="G1076" s="35">
        <v>44938</v>
      </c>
      <c r="H1076" s="17" t="s">
        <v>37</v>
      </c>
      <c r="I1076" s="17" t="s">
        <v>19</v>
      </c>
      <c r="J1076" s="33">
        <v>0.77</v>
      </c>
      <c r="K1076" s="17">
        <v>2</v>
      </c>
      <c r="L1076" s="17" t="s">
        <v>27</v>
      </c>
      <c r="M1076" s="18">
        <f>M1075</f>
        <v>4</v>
      </c>
      <c r="N1076" s="2" t="s">
        <v>6026</v>
      </c>
      <c r="O1076" s="44">
        <v>5</v>
      </c>
      <c r="P1076" s="44" t="s">
        <v>5125</v>
      </c>
      <c r="Q1076" s="44">
        <f t="shared" si="70"/>
        <v>79</v>
      </c>
      <c r="R1076" s="45" t="str">
        <f t="shared" si="71"/>
        <v>High</v>
      </c>
      <c r="S1076" s="45" t="str">
        <f t="shared" si="72"/>
        <v>High Performer</v>
      </c>
    </row>
    <row r="1077" spans="1:19" ht="21.6" customHeight="1" x14ac:dyDescent="0.25">
      <c r="A1077" s="17" t="s">
        <v>2549</v>
      </c>
      <c r="B1077" s="17" t="s">
        <v>3328</v>
      </c>
      <c r="C1077" s="17" t="s">
        <v>2550</v>
      </c>
      <c r="D1077" s="17" t="s">
        <v>16</v>
      </c>
      <c r="E1077" s="17" t="s">
        <v>36</v>
      </c>
      <c r="F1077" s="18">
        <v>32</v>
      </c>
      <c r="G1077" s="35" t="s">
        <v>1948</v>
      </c>
      <c r="H1077" s="17" t="s">
        <v>156</v>
      </c>
      <c r="I1077" s="17" t="s">
        <v>98</v>
      </c>
      <c r="J1077" s="33">
        <v>0.75</v>
      </c>
      <c r="K1077" s="17">
        <v>1</v>
      </c>
      <c r="L1077" s="17" t="s">
        <v>27</v>
      </c>
      <c r="M1077" s="18">
        <v>5</v>
      </c>
      <c r="N1077" s="2" t="s">
        <v>6027</v>
      </c>
      <c r="O1077" s="44">
        <v>5</v>
      </c>
      <c r="P1077" s="44" t="s">
        <v>5127</v>
      </c>
      <c r="Q1077" s="44">
        <f t="shared" si="70"/>
        <v>76</v>
      </c>
      <c r="R1077" s="45" t="str">
        <f t="shared" si="71"/>
        <v>High</v>
      </c>
      <c r="S1077" s="45" t="str">
        <f t="shared" si="72"/>
        <v>High Performer</v>
      </c>
    </row>
    <row r="1078" spans="1:19" ht="21.6" customHeight="1" x14ac:dyDescent="0.25">
      <c r="A1078" s="17" t="s">
        <v>2551</v>
      </c>
      <c r="B1078" s="17" t="s">
        <v>3890</v>
      </c>
      <c r="C1078" s="17" t="s">
        <v>2552</v>
      </c>
      <c r="D1078" s="17" t="s">
        <v>69</v>
      </c>
      <c r="E1078" s="17" t="s">
        <v>41</v>
      </c>
      <c r="F1078" s="18">
        <v>32</v>
      </c>
      <c r="G1078" s="35" t="s">
        <v>920</v>
      </c>
      <c r="H1078" s="17" t="s">
        <v>156</v>
      </c>
      <c r="I1078" s="17" t="s">
        <v>98</v>
      </c>
      <c r="J1078" s="33">
        <v>0.92</v>
      </c>
      <c r="K1078" s="17">
        <v>1.5</v>
      </c>
      <c r="L1078" s="17" t="s">
        <v>27</v>
      </c>
      <c r="M1078" s="18">
        <v>4</v>
      </c>
      <c r="N1078" s="2" t="s">
        <v>5436</v>
      </c>
      <c r="O1078" s="44">
        <v>6</v>
      </c>
      <c r="P1078" s="44" t="s">
        <v>5127</v>
      </c>
      <c r="Q1078" s="44">
        <f t="shared" si="70"/>
        <v>93.5</v>
      </c>
      <c r="R1078" s="45" t="str">
        <f t="shared" si="71"/>
        <v>High</v>
      </c>
      <c r="S1078" s="45" t="str">
        <f t="shared" si="72"/>
        <v>High Performer</v>
      </c>
    </row>
    <row r="1079" spans="1:19" ht="21.6" customHeight="1" x14ac:dyDescent="0.25">
      <c r="A1079" s="17" t="s">
        <v>2553</v>
      </c>
      <c r="B1079" s="17" t="s">
        <v>3891</v>
      </c>
      <c r="C1079" s="17" t="s">
        <v>2554</v>
      </c>
      <c r="D1079" s="17" t="s">
        <v>69</v>
      </c>
      <c r="E1079" s="17" t="s">
        <v>36</v>
      </c>
      <c r="F1079" s="18">
        <v>32</v>
      </c>
      <c r="G1079" s="35">
        <v>45210</v>
      </c>
      <c r="H1079" s="17" t="s">
        <v>156</v>
      </c>
      <c r="I1079" s="17" t="s">
        <v>98</v>
      </c>
      <c r="J1079" s="33">
        <v>0.79</v>
      </c>
      <c r="K1079" s="17">
        <v>1.5</v>
      </c>
      <c r="L1079" s="17" t="s">
        <v>33</v>
      </c>
      <c r="M1079" s="18">
        <v>1</v>
      </c>
      <c r="N1079" s="2" t="s">
        <v>5959</v>
      </c>
      <c r="O1079" s="44">
        <v>2</v>
      </c>
      <c r="P1079" s="44" t="s">
        <v>5127</v>
      </c>
      <c r="Q1079" s="44">
        <f t="shared" si="70"/>
        <v>80.5</v>
      </c>
      <c r="R1079" s="45" t="str">
        <f t="shared" si="71"/>
        <v>High</v>
      </c>
      <c r="S1079" s="45" t="str">
        <f t="shared" si="72"/>
        <v>Low Performer</v>
      </c>
    </row>
    <row r="1080" spans="1:19" ht="21.6" customHeight="1" x14ac:dyDescent="0.25">
      <c r="A1080" s="17" t="s">
        <v>2555</v>
      </c>
      <c r="B1080" s="17" t="s">
        <v>3892</v>
      </c>
      <c r="C1080" s="17" t="s">
        <v>2556</v>
      </c>
      <c r="D1080" s="17" t="s">
        <v>69</v>
      </c>
      <c r="E1080" s="17" t="s">
        <v>23</v>
      </c>
      <c r="F1080" s="18">
        <v>27</v>
      </c>
      <c r="G1080" s="35">
        <v>45604</v>
      </c>
      <c r="H1080" s="17" t="s">
        <v>18</v>
      </c>
      <c r="I1080" s="17" t="s">
        <v>19</v>
      </c>
      <c r="J1080" s="33">
        <v>0.54</v>
      </c>
      <c r="K1080" s="17">
        <v>1.5</v>
      </c>
      <c r="L1080" s="17" t="s">
        <v>27</v>
      </c>
      <c r="M1080" s="18">
        <f t="shared" ref="M1080:M1081" si="73">M1079</f>
        <v>1</v>
      </c>
      <c r="N1080" s="2" t="s">
        <v>6028</v>
      </c>
      <c r="O1080" s="44">
        <v>6</v>
      </c>
      <c r="P1080" s="44" t="s">
        <v>5128</v>
      </c>
      <c r="Q1080" s="44">
        <f t="shared" si="70"/>
        <v>55.5</v>
      </c>
      <c r="R1080" s="45" t="str">
        <f t="shared" si="71"/>
        <v>High</v>
      </c>
      <c r="S1080" s="45" t="str">
        <f t="shared" si="72"/>
        <v>Low Performer</v>
      </c>
    </row>
    <row r="1081" spans="1:19" ht="21.6" customHeight="1" x14ac:dyDescent="0.25">
      <c r="A1081" s="17" t="s">
        <v>2557</v>
      </c>
      <c r="B1081" s="17" t="s">
        <v>3893</v>
      </c>
      <c r="C1081" s="17" t="s">
        <v>2558</v>
      </c>
      <c r="D1081" s="17" t="s">
        <v>16</v>
      </c>
      <c r="E1081" s="17" t="s">
        <v>41</v>
      </c>
      <c r="F1081" s="18">
        <v>18</v>
      </c>
      <c r="G1081" s="35" t="s">
        <v>117</v>
      </c>
      <c r="H1081" s="17" t="s">
        <v>111</v>
      </c>
      <c r="I1081" s="17" t="s">
        <v>98</v>
      </c>
      <c r="J1081" s="33">
        <v>0.81</v>
      </c>
      <c r="K1081" s="17">
        <v>1.5</v>
      </c>
      <c r="L1081" s="17" t="s">
        <v>33</v>
      </c>
      <c r="M1081" s="18">
        <f t="shared" si="73"/>
        <v>1</v>
      </c>
      <c r="N1081" s="2" t="s">
        <v>6029</v>
      </c>
      <c r="O1081" s="44">
        <v>8</v>
      </c>
      <c r="P1081" s="44" t="s">
        <v>5125</v>
      </c>
      <c r="Q1081" s="44">
        <f t="shared" si="70"/>
        <v>82.5</v>
      </c>
      <c r="R1081" s="45" t="str">
        <f t="shared" si="71"/>
        <v>High</v>
      </c>
      <c r="S1081" s="45" t="str">
        <f t="shared" si="72"/>
        <v>Low Performer</v>
      </c>
    </row>
    <row r="1082" spans="1:19" ht="21.6" customHeight="1" x14ac:dyDescent="0.25">
      <c r="A1082" s="17" t="s">
        <v>2559</v>
      </c>
      <c r="B1082" s="17" t="s">
        <v>3894</v>
      </c>
      <c r="C1082" s="17" t="s">
        <v>2560</v>
      </c>
      <c r="D1082" s="17" t="s">
        <v>16</v>
      </c>
      <c r="E1082" s="17" t="s">
        <v>56</v>
      </c>
      <c r="F1082" s="18">
        <v>32</v>
      </c>
      <c r="G1082" s="35" t="s">
        <v>1594</v>
      </c>
      <c r="H1082" s="17" t="s">
        <v>79</v>
      </c>
      <c r="I1082" s="17" t="s">
        <v>47</v>
      </c>
      <c r="J1082" s="33">
        <v>0.72</v>
      </c>
      <c r="K1082" s="17">
        <v>2</v>
      </c>
      <c r="L1082" s="17" t="s">
        <v>27</v>
      </c>
      <c r="M1082" s="18">
        <v>4</v>
      </c>
      <c r="N1082" s="2" t="s">
        <v>6030</v>
      </c>
      <c r="O1082" s="44">
        <v>5</v>
      </c>
      <c r="P1082" s="44" t="s">
        <v>5127</v>
      </c>
      <c r="Q1082" s="44">
        <f t="shared" si="70"/>
        <v>74</v>
      </c>
      <c r="R1082" s="45" t="str">
        <f t="shared" si="71"/>
        <v>High</v>
      </c>
      <c r="S1082" s="45" t="str">
        <f t="shared" si="72"/>
        <v>High Performer</v>
      </c>
    </row>
    <row r="1083" spans="1:19" ht="21.6" customHeight="1" x14ac:dyDescent="0.25">
      <c r="A1083" s="17" t="s">
        <v>2561</v>
      </c>
      <c r="B1083" s="17" t="s">
        <v>3895</v>
      </c>
      <c r="C1083" s="17" t="s">
        <v>2562</v>
      </c>
      <c r="D1083" s="17" t="s">
        <v>69</v>
      </c>
      <c r="E1083" s="17" t="s">
        <v>36</v>
      </c>
      <c r="F1083" s="18">
        <v>32</v>
      </c>
      <c r="G1083" s="35" t="s">
        <v>1061</v>
      </c>
      <c r="H1083" s="17" t="s">
        <v>46</v>
      </c>
      <c r="I1083" s="17" t="s">
        <v>47</v>
      </c>
      <c r="J1083" s="33">
        <v>0.01</v>
      </c>
      <c r="K1083" s="17">
        <v>2</v>
      </c>
      <c r="L1083" s="17" t="s">
        <v>27</v>
      </c>
      <c r="M1083" s="18">
        <v>5</v>
      </c>
      <c r="N1083" s="2" t="s">
        <v>6031</v>
      </c>
      <c r="O1083" s="44">
        <v>8</v>
      </c>
      <c r="P1083" s="44" t="s">
        <v>5127</v>
      </c>
      <c r="Q1083" s="44">
        <f t="shared" si="70"/>
        <v>3</v>
      </c>
      <c r="R1083" s="45" t="str">
        <f t="shared" si="71"/>
        <v>Low</v>
      </c>
      <c r="S1083" s="45" t="str">
        <f t="shared" si="72"/>
        <v>High Performer</v>
      </c>
    </row>
    <row r="1084" spans="1:19" ht="21.6" customHeight="1" x14ac:dyDescent="0.25">
      <c r="A1084" s="17" t="s">
        <v>2563</v>
      </c>
      <c r="B1084" s="17" t="s">
        <v>3896</v>
      </c>
      <c r="C1084" s="17" t="s">
        <v>2564</v>
      </c>
      <c r="D1084" s="17" t="s">
        <v>69</v>
      </c>
      <c r="E1084" s="17" t="s">
        <v>23</v>
      </c>
      <c r="F1084" s="18">
        <v>32</v>
      </c>
      <c r="G1084" s="35" t="s">
        <v>2565</v>
      </c>
      <c r="H1084" s="17" t="s">
        <v>37</v>
      </c>
      <c r="I1084" s="17" t="s">
        <v>19</v>
      </c>
      <c r="J1084" s="33">
        <v>0.56999999999999995</v>
      </c>
      <c r="K1084" s="17">
        <v>1.5</v>
      </c>
      <c r="L1084" s="17" t="s">
        <v>33</v>
      </c>
      <c r="M1084" s="18">
        <v>5</v>
      </c>
      <c r="N1084" s="2" t="s">
        <v>6032</v>
      </c>
      <c r="O1084" s="44">
        <v>5</v>
      </c>
      <c r="P1084" s="44" t="s">
        <v>5127</v>
      </c>
      <c r="Q1084" s="44">
        <f t="shared" si="70"/>
        <v>58.499999999999993</v>
      </c>
      <c r="R1084" s="45" t="str">
        <f t="shared" si="71"/>
        <v>High</v>
      </c>
      <c r="S1084" s="45" t="str">
        <f t="shared" si="72"/>
        <v>Low Performer</v>
      </c>
    </row>
    <row r="1085" spans="1:19" ht="21.6" customHeight="1" x14ac:dyDescent="0.25">
      <c r="A1085" s="17" t="s">
        <v>2566</v>
      </c>
      <c r="B1085" s="17" t="s">
        <v>3897</v>
      </c>
      <c r="C1085" s="17" t="s">
        <v>2567</v>
      </c>
      <c r="D1085" s="17" t="s">
        <v>16</v>
      </c>
      <c r="E1085" s="17" t="s">
        <v>23</v>
      </c>
      <c r="F1085" s="18">
        <v>35</v>
      </c>
      <c r="G1085" s="35">
        <v>45569</v>
      </c>
      <c r="H1085" s="17" t="s">
        <v>198</v>
      </c>
      <c r="I1085" s="17" t="s">
        <v>19</v>
      </c>
      <c r="J1085" s="33">
        <v>0.57999999999999996</v>
      </c>
      <c r="K1085" s="17">
        <v>1.5</v>
      </c>
      <c r="L1085" s="17" t="s">
        <v>33</v>
      </c>
      <c r="M1085" s="18">
        <v>5</v>
      </c>
      <c r="N1085" s="2" t="s">
        <v>6033</v>
      </c>
      <c r="O1085" s="44">
        <v>6</v>
      </c>
      <c r="P1085" s="44" t="s">
        <v>5127</v>
      </c>
      <c r="Q1085" s="44">
        <f t="shared" si="70"/>
        <v>59.499999999999993</v>
      </c>
      <c r="R1085" s="45" t="str">
        <f t="shared" si="71"/>
        <v>High</v>
      </c>
      <c r="S1085" s="45" t="str">
        <f t="shared" si="72"/>
        <v>Low Performer</v>
      </c>
    </row>
    <row r="1086" spans="1:19" ht="21.6" customHeight="1" x14ac:dyDescent="0.25">
      <c r="A1086" s="17" t="s">
        <v>2568</v>
      </c>
      <c r="B1086" s="17" t="s">
        <v>3898</v>
      </c>
      <c r="C1086" s="17" t="s">
        <v>2569</v>
      </c>
      <c r="D1086" s="17" t="s">
        <v>16</v>
      </c>
      <c r="E1086" s="17" t="s">
        <v>23</v>
      </c>
      <c r="F1086" s="18">
        <v>32</v>
      </c>
      <c r="G1086" s="35" t="s">
        <v>2570</v>
      </c>
      <c r="H1086" s="17" t="s">
        <v>42</v>
      </c>
      <c r="I1086" s="17" t="s">
        <v>32</v>
      </c>
      <c r="J1086" s="33">
        <v>0.59</v>
      </c>
      <c r="K1086" s="17">
        <v>0.75</v>
      </c>
      <c r="L1086" s="17" t="s">
        <v>27</v>
      </c>
      <c r="M1086" s="18">
        <v>3</v>
      </c>
      <c r="N1086" s="2" t="s">
        <v>6034</v>
      </c>
      <c r="O1086" s="44">
        <v>3</v>
      </c>
      <c r="P1086" s="44" t="s">
        <v>5127</v>
      </c>
      <c r="Q1086" s="44">
        <f t="shared" si="70"/>
        <v>59.75</v>
      </c>
      <c r="R1086" s="45" t="str">
        <f t="shared" si="71"/>
        <v>High</v>
      </c>
      <c r="S1086" s="45" t="str">
        <f t="shared" si="72"/>
        <v>Low Performer</v>
      </c>
    </row>
    <row r="1087" spans="1:19" ht="21.6" customHeight="1" x14ac:dyDescent="0.25">
      <c r="A1087" s="17" t="s">
        <v>2571</v>
      </c>
      <c r="B1087" s="17" t="s">
        <v>3899</v>
      </c>
      <c r="C1087" s="17" t="s">
        <v>2572</v>
      </c>
      <c r="D1087" s="17" t="s">
        <v>69</v>
      </c>
      <c r="E1087" s="17" t="s">
        <v>23</v>
      </c>
      <c r="F1087" s="18">
        <v>32</v>
      </c>
      <c r="G1087" s="35">
        <v>45109</v>
      </c>
      <c r="H1087" s="17" t="s">
        <v>53</v>
      </c>
      <c r="I1087" s="17" t="s">
        <v>26</v>
      </c>
      <c r="J1087" s="33">
        <v>0.82</v>
      </c>
      <c r="K1087" s="17">
        <v>2</v>
      </c>
      <c r="L1087" s="17" t="s">
        <v>33</v>
      </c>
      <c r="M1087" s="18">
        <v>4</v>
      </c>
      <c r="N1087" s="2" t="s">
        <v>6035</v>
      </c>
      <c r="O1087" s="44">
        <v>3</v>
      </c>
      <c r="P1087" s="44" t="s">
        <v>5127</v>
      </c>
      <c r="Q1087" s="44">
        <f t="shared" si="70"/>
        <v>84</v>
      </c>
      <c r="R1087" s="45" t="str">
        <f t="shared" si="71"/>
        <v>High</v>
      </c>
      <c r="S1087" s="45" t="str">
        <f t="shared" si="72"/>
        <v>Low Performer</v>
      </c>
    </row>
    <row r="1088" spans="1:19" ht="21.6" customHeight="1" x14ac:dyDescent="0.25">
      <c r="A1088" s="17" t="s">
        <v>2573</v>
      </c>
      <c r="B1088" s="17" t="s">
        <v>3900</v>
      </c>
      <c r="C1088" s="17" t="s">
        <v>2574</v>
      </c>
      <c r="D1088" s="17" t="s">
        <v>16</v>
      </c>
      <c r="E1088" s="17" t="s">
        <v>56</v>
      </c>
      <c r="F1088" s="18">
        <v>32</v>
      </c>
      <c r="G1088" s="35" t="s">
        <v>2575</v>
      </c>
      <c r="H1088" s="17" t="s">
        <v>97</v>
      </c>
      <c r="I1088" s="17" t="s">
        <v>98</v>
      </c>
      <c r="J1088" s="33">
        <v>0.95</v>
      </c>
      <c r="K1088" s="17">
        <v>0.75</v>
      </c>
      <c r="L1088" s="17" t="s">
        <v>27</v>
      </c>
      <c r="M1088" s="18">
        <v>2</v>
      </c>
      <c r="N1088" s="2" t="s">
        <v>6036</v>
      </c>
      <c r="O1088" s="44">
        <v>6</v>
      </c>
      <c r="P1088" s="44" t="s">
        <v>5127</v>
      </c>
      <c r="Q1088" s="44">
        <f t="shared" si="70"/>
        <v>95.75</v>
      </c>
      <c r="R1088" s="45" t="str">
        <f t="shared" si="71"/>
        <v>High</v>
      </c>
      <c r="S1088" s="45" t="str">
        <f t="shared" si="72"/>
        <v>Low Performer</v>
      </c>
    </row>
    <row r="1089" spans="1:19" ht="21.6" customHeight="1" x14ac:dyDescent="0.25">
      <c r="A1089" s="17" t="s">
        <v>2576</v>
      </c>
      <c r="B1089" s="17" t="s">
        <v>3901</v>
      </c>
      <c r="C1089" s="17" t="s">
        <v>2577</v>
      </c>
      <c r="D1089" s="17" t="s">
        <v>16</v>
      </c>
      <c r="E1089" s="17" t="s">
        <v>41</v>
      </c>
      <c r="F1089" s="18">
        <v>32</v>
      </c>
      <c r="G1089" s="35" t="s">
        <v>673</v>
      </c>
      <c r="H1089" s="17" t="s">
        <v>66</v>
      </c>
      <c r="I1089" s="17" t="s">
        <v>26</v>
      </c>
      <c r="J1089" s="33">
        <v>0.7</v>
      </c>
      <c r="K1089" s="17">
        <v>0.75</v>
      </c>
      <c r="L1089" s="17" t="s">
        <v>27</v>
      </c>
      <c r="M1089" s="18">
        <f>M1088</f>
        <v>2</v>
      </c>
      <c r="N1089" s="2" t="s">
        <v>6037</v>
      </c>
      <c r="O1089" s="44">
        <v>2</v>
      </c>
      <c r="P1089" s="44" t="s">
        <v>5127</v>
      </c>
      <c r="Q1089" s="44">
        <f t="shared" si="70"/>
        <v>70.75</v>
      </c>
      <c r="R1089" s="45" t="str">
        <f t="shared" si="71"/>
        <v>High</v>
      </c>
      <c r="S1089" s="45" t="str">
        <f t="shared" si="72"/>
        <v>Low Performer</v>
      </c>
    </row>
    <row r="1090" spans="1:19" ht="21.6" customHeight="1" x14ac:dyDescent="0.25">
      <c r="A1090" s="17" t="s">
        <v>2578</v>
      </c>
      <c r="B1090" s="17" t="s">
        <v>3902</v>
      </c>
      <c r="C1090" s="17" t="s">
        <v>2579</v>
      </c>
      <c r="D1090" s="17" t="s">
        <v>16</v>
      </c>
      <c r="E1090" s="17" t="s">
        <v>41</v>
      </c>
      <c r="F1090" s="18">
        <v>32</v>
      </c>
      <c r="G1090" s="35" t="s">
        <v>1645</v>
      </c>
      <c r="H1090" s="17" t="s">
        <v>53</v>
      </c>
      <c r="I1090" s="17" t="s">
        <v>26</v>
      </c>
      <c r="J1090" s="33">
        <v>0.95</v>
      </c>
      <c r="K1090" s="17">
        <v>1.5</v>
      </c>
      <c r="L1090" s="17" t="s">
        <v>33</v>
      </c>
      <c r="M1090" s="18">
        <v>4</v>
      </c>
      <c r="N1090" s="2" t="s">
        <v>5689</v>
      </c>
      <c r="O1090" s="44">
        <v>7</v>
      </c>
      <c r="P1090" s="44" t="s">
        <v>5127</v>
      </c>
      <c r="Q1090" s="44">
        <f t="shared" si="70"/>
        <v>96.5</v>
      </c>
      <c r="R1090" s="45" t="str">
        <f t="shared" si="71"/>
        <v>High</v>
      </c>
      <c r="S1090" s="45" t="str">
        <f t="shared" si="72"/>
        <v>Low Performer</v>
      </c>
    </row>
    <row r="1091" spans="1:19" ht="21.6" customHeight="1" x14ac:dyDescent="0.25">
      <c r="A1091" s="17" t="s">
        <v>2580</v>
      </c>
      <c r="B1091" s="17" t="s">
        <v>3903</v>
      </c>
      <c r="C1091" s="17" t="s">
        <v>2581</v>
      </c>
      <c r="D1091" s="17" t="s">
        <v>69</v>
      </c>
      <c r="E1091" s="17" t="s">
        <v>36</v>
      </c>
      <c r="F1091" s="18">
        <v>44</v>
      </c>
      <c r="G1091" s="35" t="s">
        <v>608</v>
      </c>
      <c r="H1091" s="17" t="s">
        <v>37</v>
      </c>
      <c r="I1091" s="17" t="s">
        <v>19</v>
      </c>
      <c r="J1091" s="33">
        <v>0.09</v>
      </c>
      <c r="K1091" s="17">
        <v>2</v>
      </c>
      <c r="L1091" s="17" t="s">
        <v>27</v>
      </c>
      <c r="M1091" s="18">
        <f>M1090</f>
        <v>4</v>
      </c>
      <c r="N1091" s="2" t="s">
        <v>6038</v>
      </c>
      <c r="O1091" s="44">
        <v>2</v>
      </c>
      <c r="P1091" s="44" t="s">
        <v>5126</v>
      </c>
      <c r="Q1091" s="44">
        <f t="shared" ref="Q1091:Q1154" si="74">SUM((J1091*100)+K1091)</f>
        <v>11</v>
      </c>
      <c r="R1091" s="45" t="str">
        <f t="shared" ref="R1091:R1154" si="75">IF(Q1091&lt;=5,"Low",IF(Q1091&lt;=15,"Medium",IF(Q1091&gt;15,"High")))</f>
        <v>Medium</v>
      </c>
      <c r="S1091" s="45" t="str">
        <f t="shared" ref="S1091:S1154" si="76">IF(AND(L1091="Yes",M1091&gt;=4),"High Performer","Low Performer" )</f>
        <v>High Performer</v>
      </c>
    </row>
    <row r="1092" spans="1:19" ht="21.6" customHeight="1" x14ac:dyDescent="0.25">
      <c r="A1092" s="17" t="s">
        <v>2582</v>
      </c>
      <c r="B1092" s="17" t="s">
        <v>3904</v>
      </c>
      <c r="C1092" s="17" t="s">
        <v>2583</v>
      </c>
      <c r="D1092" s="17" t="s">
        <v>16</v>
      </c>
      <c r="E1092" s="17" t="s">
        <v>36</v>
      </c>
      <c r="F1092" s="18">
        <v>32</v>
      </c>
      <c r="G1092" s="35" t="s">
        <v>2584</v>
      </c>
      <c r="H1092" s="17" t="s">
        <v>156</v>
      </c>
      <c r="I1092" s="17" t="s">
        <v>98</v>
      </c>
      <c r="J1092" s="33">
        <v>0.26</v>
      </c>
      <c r="K1092" s="17">
        <v>1.5</v>
      </c>
      <c r="L1092" s="17" t="s">
        <v>27</v>
      </c>
      <c r="M1092" s="18">
        <v>2</v>
      </c>
      <c r="N1092" s="2" t="s">
        <v>2584</v>
      </c>
      <c r="O1092" s="44">
        <v>1</v>
      </c>
      <c r="P1092" s="44" t="s">
        <v>5127</v>
      </c>
      <c r="Q1092" s="44">
        <f t="shared" si="74"/>
        <v>27.5</v>
      </c>
      <c r="R1092" s="45" t="str">
        <f t="shared" si="75"/>
        <v>High</v>
      </c>
      <c r="S1092" s="45" t="str">
        <f t="shared" si="76"/>
        <v>Low Performer</v>
      </c>
    </row>
    <row r="1093" spans="1:19" ht="21.6" customHeight="1" x14ac:dyDescent="0.25">
      <c r="A1093" s="17" t="s">
        <v>2585</v>
      </c>
      <c r="B1093" s="17" t="s">
        <v>3905</v>
      </c>
      <c r="C1093" s="17" t="s">
        <v>2586</v>
      </c>
      <c r="D1093" s="17" t="s">
        <v>16</v>
      </c>
      <c r="E1093" s="17" t="s">
        <v>23</v>
      </c>
      <c r="F1093" s="18">
        <v>32</v>
      </c>
      <c r="G1093" s="35" t="s">
        <v>2070</v>
      </c>
      <c r="H1093" s="17" t="s">
        <v>104</v>
      </c>
      <c r="I1093" s="17" t="s">
        <v>47</v>
      </c>
      <c r="J1093" s="33">
        <v>0.26</v>
      </c>
      <c r="K1093" s="17">
        <v>2</v>
      </c>
      <c r="L1093" s="17" t="s">
        <v>33</v>
      </c>
      <c r="M1093" s="18">
        <v>3</v>
      </c>
      <c r="N1093" s="2" t="s">
        <v>5845</v>
      </c>
      <c r="O1093" s="44">
        <v>5</v>
      </c>
      <c r="P1093" s="44" t="s">
        <v>5127</v>
      </c>
      <c r="Q1093" s="44">
        <f t="shared" si="74"/>
        <v>28</v>
      </c>
      <c r="R1093" s="45" t="str">
        <f t="shared" si="75"/>
        <v>High</v>
      </c>
      <c r="S1093" s="45" t="str">
        <f t="shared" si="76"/>
        <v>Low Performer</v>
      </c>
    </row>
    <row r="1094" spans="1:19" ht="21.6" customHeight="1" x14ac:dyDescent="0.25">
      <c r="A1094" s="17" t="s">
        <v>2587</v>
      </c>
      <c r="B1094" s="17" t="s">
        <v>3906</v>
      </c>
      <c r="C1094" s="17" t="s">
        <v>2588</v>
      </c>
      <c r="D1094" s="17" t="s">
        <v>16</v>
      </c>
      <c r="E1094" s="17" t="s">
        <v>41</v>
      </c>
      <c r="F1094" s="18">
        <v>32</v>
      </c>
      <c r="G1094" s="35">
        <v>44627</v>
      </c>
      <c r="H1094" s="17" t="s">
        <v>42</v>
      </c>
      <c r="I1094" s="17" t="s">
        <v>32</v>
      </c>
      <c r="J1094" s="33">
        <v>0.49</v>
      </c>
      <c r="K1094" s="17">
        <v>2</v>
      </c>
      <c r="L1094" s="17" t="s">
        <v>33</v>
      </c>
      <c r="M1094" s="18">
        <v>5</v>
      </c>
      <c r="N1094" s="37">
        <v>44627</v>
      </c>
      <c r="O1094" s="44">
        <v>1</v>
      </c>
      <c r="P1094" s="44" t="s">
        <v>5127</v>
      </c>
      <c r="Q1094" s="44">
        <f t="shared" si="74"/>
        <v>51</v>
      </c>
      <c r="R1094" s="45" t="str">
        <f t="shared" si="75"/>
        <v>High</v>
      </c>
      <c r="S1094" s="45" t="str">
        <f t="shared" si="76"/>
        <v>Low Performer</v>
      </c>
    </row>
    <row r="1095" spans="1:19" ht="21.6" customHeight="1" x14ac:dyDescent="0.25">
      <c r="A1095" s="17" t="s">
        <v>2589</v>
      </c>
      <c r="B1095" s="17" t="s">
        <v>3907</v>
      </c>
      <c r="C1095" s="17" t="s">
        <v>2590</v>
      </c>
      <c r="D1095" s="17" t="s">
        <v>16</v>
      </c>
      <c r="E1095" s="17" t="s">
        <v>41</v>
      </c>
      <c r="F1095" s="18">
        <v>32</v>
      </c>
      <c r="G1095" s="35" t="s">
        <v>627</v>
      </c>
      <c r="H1095" s="17" t="s">
        <v>198</v>
      </c>
      <c r="I1095" s="17" t="s">
        <v>19</v>
      </c>
      <c r="J1095" s="33">
        <v>0.31</v>
      </c>
      <c r="K1095" s="17">
        <v>0.75</v>
      </c>
      <c r="L1095" s="17" t="s">
        <v>27</v>
      </c>
      <c r="M1095" s="18">
        <f>M1094</f>
        <v>5</v>
      </c>
      <c r="N1095" s="2" t="s">
        <v>5333</v>
      </c>
      <c r="O1095" s="44">
        <v>5</v>
      </c>
      <c r="P1095" s="44" t="s">
        <v>5127</v>
      </c>
      <c r="Q1095" s="44">
        <f t="shared" si="74"/>
        <v>31.75</v>
      </c>
      <c r="R1095" s="45" t="str">
        <f t="shared" si="75"/>
        <v>High</v>
      </c>
      <c r="S1095" s="45" t="str">
        <f t="shared" si="76"/>
        <v>High Performer</v>
      </c>
    </row>
    <row r="1096" spans="1:19" ht="21.6" customHeight="1" x14ac:dyDescent="0.25">
      <c r="A1096" s="17" t="s">
        <v>2591</v>
      </c>
      <c r="B1096" s="17" t="s">
        <v>3908</v>
      </c>
      <c r="C1096" s="17" t="s">
        <v>2592</v>
      </c>
      <c r="D1096" s="17" t="s">
        <v>16</v>
      </c>
      <c r="E1096" s="17" t="s">
        <v>23</v>
      </c>
      <c r="F1096" s="18">
        <v>39</v>
      </c>
      <c r="G1096" s="35">
        <v>44781</v>
      </c>
      <c r="H1096" s="17" t="s">
        <v>104</v>
      </c>
      <c r="I1096" s="17" t="s">
        <v>47</v>
      </c>
      <c r="J1096" s="33">
        <v>0.9</v>
      </c>
      <c r="K1096" s="17">
        <v>2</v>
      </c>
      <c r="L1096" s="17" t="s">
        <v>33</v>
      </c>
      <c r="M1096" s="18">
        <v>5</v>
      </c>
      <c r="N1096" s="2" t="s">
        <v>6039</v>
      </c>
      <c r="O1096" s="44">
        <v>6</v>
      </c>
      <c r="P1096" s="44" t="s">
        <v>5127</v>
      </c>
      <c r="Q1096" s="44">
        <f t="shared" si="74"/>
        <v>92</v>
      </c>
      <c r="R1096" s="45" t="str">
        <f t="shared" si="75"/>
        <v>High</v>
      </c>
      <c r="S1096" s="45" t="str">
        <f t="shared" si="76"/>
        <v>Low Performer</v>
      </c>
    </row>
    <row r="1097" spans="1:19" ht="21.6" customHeight="1" x14ac:dyDescent="0.25">
      <c r="A1097" s="17" t="s">
        <v>2593</v>
      </c>
      <c r="B1097" s="17" t="s">
        <v>3909</v>
      </c>
      <c r="C1097" s="17" t="s">
        <v>2594</v>
      </c>
      <c r="D1097" s="17" t="s">
        <v>69</v>
      </c>
      <c r="E1097" s="17" t="s">
        <v>36</v>
      </c>
      <c r="F1097" s="18">
        <v>36</v>
      </c>
      <c r="G1097" s="35">
        <v>45237</v>
      </c>
      <c r="H1097" s="17" t="s">
        <v>37</v>
      </c>
      <c r="I1097" s="17" t="s">
        <v>19</v>
      </c>
      <c r="J1097" s="33">
        <v>0.59</v>
      </c>
      <c r="K1097" s="17">
        <v>1.5</v>
      </c>
      <c r="L1097" s="17" t="s">
        <v>33</v>
      </c>
      <c r="M1097" s="18">
        <v>3</v>
      </c>
      <c r="N1097" s="2" t="s">
        <v>6040</v>
      </c>
      <c r="O1097" s="44">
        <v>8</v>
      </c>
      <c r="P1097" s="44" t="s">
        <v>5127</v>
      </c>
      <c r="Q1097" s="44">
        <f t="shared" si="74"/>
        <v>60.5</v>
      </c>
      <c r="R1097" s="45" t="str">
        <f t="shared" si="75"/>
        <v>High</v>
      </c>
      <c r="S1097" s="45" t="str">
        <f t="shared" si="76"/>
        <v>Low Performer</v>
      </c>
    </row>
    <row r="1098" spans="1:19" ht="21.6" customHeight="1" x14ac:dyDescent="0.25">
      <c r="A1098" s="17" t="s">
        <v>2595</v>
      </c>
      <c r="B1098" s="17" t="s">
        <v>3910</v>
      </c>
      <c r="C1098" s="17" t="s">
        <v>2596</v>
      </c>
      <c r="D1098" s="17" t="s">
        <v>16</v>
      </c>
      <c r="E1098" s="17" t="s">
        <v>64</v>
      </c>
      <c r="F1098" s="18">
        <v>32</v>
      </c>
      <c r="G1098" s="35" t="s">
        <v>2597</v>
      </c>
      <c r="H1098" s="17" t="s">
        <v>111</v>
      </c>
      <c r="I1098" s="17" t="s">
        <v>98</v>
      </c>
      <c r="J1098" s="33">
        <v>0.76</v>
      </c>
      <c r="K1098" s="17">
        <v>1.5</v>
      </c>
      <c r="L1098" s="17" t="s">
        <v>33</v>
      </c>
      <c r="M1098" s="18">
        <v>3</v>
      </c>
      <c r="N1098" s="2" t="s">
        <v>6041</v>
      </c>
      <c r="O1098" s="44">
        <v>5</v>
      </c>
      <c r="P1098" s="44" t="s">
        <v>5127</v>
      </c>
      <c r="Q1098" s="44">
        <f t="shared" si="74"/>
        <v>77.5</v>
      </c>
      <c r="R1098" s="45" t="str">
        <f t="shared" si="75"/>
        <v>High</v>
      </c>
      <c r="S1098" s="45" t="str">
        <f t="shared" si="76"/>
        <v>Low Performer</v>
      </c>
    </row>
    <row r="1099" spans="1:19" ht="21.6" customHeight="1" x14ac:dyDescent="0.25">
      <c r="A1099" s="17" t="s">
        <v>2598</v>
      </c>
      <c r="B1099" s="17" t="s">
        <v>3911</v>
      </c>
      <c r="C1099" s="17" t="s">
        <v>2599</v>
      </c>
      <c r="D1099" s="17" t="s">
        <v>16</v>
      </c>
      <c r="E1099" s="17" t="s">
        <v>41</v>
      </c>
      <c r="F1099" s="18">
        <v>32</v>
      </c>
      <c r="G1099" s="35">
        <v>45453</v>
      </c>
      <c r="H1099" s="17" t="s">
        <v>111</v>
      </c>
      <c r="I1099" s="17" t="s">
        <v>98</v>
      </c>
      <c r="J1099" s="33">
        <v>0.43</v>
      </c>
      <c r="K1099" s="17">
        <v>2</v>
      </c>
      <c r="L1099" s="17" t="s">
        <v>27</v>
      </c>
      <c r="M1099" s="18">
        <v>5</v>
      </c>
      <c r="N1099" s="37">
        <v>45453</v>
      </c>
      <c r="O1099" s="44">
        <v>1</v>
      </c>
      <c r="P1099" s="44" t="s">
        <v>5127</v>
      </c>
      <c r="Q1099" s="44">
        <f t="shared" si="74"/>
        <v>45</v>
      </c>
      <c r="R1099" s="45" t="str">
        <f t="shared" si="75"/>
        <v>High</v>
      </c>
      <c r="S1099" s="45" t="str">
        <f t="shared" si="76"/>
        <v>High Performer</v>
      </c>
    </row>
    <row r="1100" spans="1:19" ht="21.6" customHeight="1" x14ac:dyDescent="0.25">
      <c r="A1100" s="17" t="s">
        <v>2600</v>
      </c>
      <c r="B1100" s="17" t="s">
        <v>3912</v>
      </c>
      <c r="C1100" s="17" t="s">
        <v>2601</v>
      </c>
      <c r="D1100" s="17" t="s">
        <v>69</v>
      </c>
      <c r="E1100" s="17" t="s">
        <v>23</v>
      </c>
      <c r="F1100" s="18">
        <v>32</v>
      </c>
      <c r="G1100" s="35" t="s">
        <v>94</v>
      </c>
      <c r="H1100" s="17" t="s">
        <v>18</v>
      </c>
      <c r="I1100" s="17" t="s">
        <v>19</v>
      </c>
      <c r="J1100" s="33">
        <v>0.77</v>
      </c>
      <c r="K1100" s="17">
        <v>1.5</v>
      </c>
      <c r="L1100" s="17" t="s">
        <v>27</v>
      </c>
      <c r="M1100" s="18">
        <v>5</v>
      </c>
      <c r="N1100" s="2" t="s">
        <v>6042</v>
      </c>
      <c r="O1100" s="44">
        <v>3</v>
      </c>
      <c r="P1100" s="44" t="s">
        <v>5127</v>
      </c>
      <c r="Q1100" s="44">
        <f t="shared" si="74"/>
        <v>78.5</v>
      </c>
      <c r="R1100" s="45" t="str">
        <f t="shared" si="75"/>
        <v>High</v>
      </c>
      <c r="S1100" s="45" t="str">
        <f t="shared" si="76"/>
        <v>High Performer</v>
      </c>
    </row>
    <row r="1101" spans="1:19" ht="21.6" customHeight="1" x14ac:dyDescent="0.25">
      <c r="A1101" s="17" t="s">
        <v>2602</v>
      </c>
      <c r="B1101" s="17" t="s">
        <v>3913</v>
      </c>
      <c r="C1101" s="17" t="s">
        <v>2603</v>
      </c>
      <c r="D1101" s="17" t="s">
        <v>16</v>
      </c>
      <c r="E1101" s="17" t="s">
        <v>36</v>
      </c>
      <c r="F1101" s="18">
        <v>32</v>
      </c>
      <c r="G1101" s="35" t="s">
        <v>2051</v>
      </c>
      <c r="H1101" s="17" t="s">
        <v>66</v>
      </c>
      <c r="I1101" s="17" t="s">
        <v>26</v>
      </c>
      <c r="J1101" s="33">
        <v>0.55000000000000004</v>
      </c>
      <c r="K1101" s="17">
        <v>2</v>
      </c>
      <c r="L1101" s="17" t="s">
        <v>27</v>
      </c>
      <c r="M1101" s="18">
        <v>5</v>
      </c>
      <c r="N1101" s="2" t="s">
        <v>6043</v>
      </c>
      <c r="O1101" s="44">
        <v>7</v>
      </c>
      <c r="P1101" s="44" t="s">
        <v>5127</v>
      </c>
      <c r="Q1101" s="44">
        <f t="shared" si="74"/>
        <v>57.000000000000007</v>
      </c>
      <c r="R1101" s="45" t="str">
        <f t="shared" si="75"/>
        <v>High</v>
      </c>
      <c r="S1101" s="45" t="str">
        <f t="shared" si="76"/>
        <v>High Performer</v>
      </c>
    </row>
    <row r="1102" spans="1:19" ht="21.6" customHeight="1" x14ac:dyDescent="0.25">
      <c r="A1102" s="17" t="s">
        <v>2604</v>
      </c>
      <c r="B1102" s="17" t="s">
        <v>3914</v>
      </c>
      <c r="C1102" s="17" t="s">
        <v>2605</v>
      </c>
      <c r="D1102" s="17" t="s">
        <v>16</v>
      </c>
      <c r="E1102" s="17" t="s">
        <v>23</v>
      </c>
      <c r="F1102" s="18">
        <v>32</v>
      </c>
      <c r="G1102" s="35" t="s">
        <v>2606</v>
      </c>
      <c r="H1102" s="17" t="s">
        <v>156</v>
      </c>
      <c r="I1102" s="17" t="s">
        <v>98</v>
      </c>
      <c r="J1102" s="33">
        <v>0.73</v>
      </c>
      <c r="K1102" s="17">
        <v>1.5</v>
      </c>
      <c r="L1102" s="17" t="s">
        <v>33</v>
      </c>
      <c r="M1102" s="18">
        <v>2</v>
      </c>
      <c r="N1102" s="2" t="s">
        <v>6044</v>
      </c>
      <c r="O1102" s="44">
        <v>2</v>
      </c>
      <c r="P1102" s="44" t="s">
        <v>5127</v>
      </c>
      <c r="Q1102" s="44">
        <f t="shared" si="74"/>
        <v>74.5</v>
      </c>
      <c r="R1102" s="45" t="str">
        <f t="shared" si="75"/>
        <v>High</v>
      </c>
      <c r="S1102" s="45" t="str">
        <f t="shared" si="76"/>
        <v>Low Performer</v>
      </c>
    </row>
    <row r="1103" spans="1:19" ht="21.6" customHeight="1" x14ac:dyDescent="0.25">
      <c r="A1103" s="17" t="s">
        <v>2607</v>
      </c>
      <c r="B1103" s="17" t="s">
        <v>3915</v>
      </c>
      <c r="C1103" s="17" t="s">
        <v>2608</v>
      </c>
      <c r="D1103" s="17" t="s">
        <v>69</v>
      </c>
      <c r="E1103" s="17" t="s">
        <v>23</v>
      </c>
      <c r="F1103" s="18">
        <v>29</v>
      </c>
      <c r="G1103" s="35">
        <v>45481</v>
      </c>
      <c r="H1103" s="17" t="s">
        <v>97</v>
      </c>
      <c r="I1103" s="17" t="s">
        <v>98</v>
      </c>
      <c r="J1103" s="33">
        <v>0.28999999999999998</v>
      </c>
      <c r="K1103" s="17">
        <v>1.5</v>
      </c>
      <c r="L1103" s="17" t="s">
        <v>27</v>
      </c>
      <c r="M1103" s="18">
        <v>2</v>
      </c>
      <c r="N1103" s="2" t="s">
        <v>6045</v>
      </c>
      <c r="O1103" s="44">
        <v>7</v>
      </c>
      <c r="P1103" s="44" t="s">
        <v>5128</v>
      </c>
      <c r="Q1103" s="44">
        <f t="shared" si="74"/>
        <v>30.499999999999996</v>
      </c>
      <c r="R1103" s="45" t="str">
        <f t="shared" si="75"/>
        <v>High</v>
      </c>
      <c r="S1103" s="45" t="str">
        <f t="shared" si="76"/>
        <v>Low Performer</v>
      </c>
    </row>
    <row r="1104" spans="1:19" ht="21.6" customHeight="1" x14ac:dyDescent="0.25">
      <c r="A1104" s="17" t="s">
        <v>2609</v>
      </c>
      <c r="B1104" s="17" t="s">
        <v>3916</v>
      </c>
      <c r="C1104" s="17" t="s">
        <v>2610</v>
      </c>
      <c r="D1104" s="17" t="s">
        <v>16</v>
      </c>
      <c r="E1104" s="17" t="s">
        <v>64</v>
      </c>
      <c r="F1104" s="18">
        <v>32</v>
      </c>
      <c r="G1104" s="35" t="s">
        <v>2611</v>
      </c>
      <c r="H1104" s="17" t="s">
        <v>37</v>
      </c>
      <c r="I1104" s="17" t="s">
        <v>19</v>
      </c>
      <c r="J1104" s="33">
        <v>0.38</v>
      </c>
      <c r="K1104" s="17">
        <v>0.75</v>
      </c>
      <c r="L1104" s="17" t="s">
        <v>33</v>
      </c>
      <c r="M1104" s="18">
        <v>5</v>
      </c>
      <c r="N1104" s="2" t="s">
        <v>6046</v>
      </c>
      <c r="O1104" s="44">
        <v>5</v>
      </c>
      <c r="P1104" s="44" t="s">
        <v>5127</v>
      </c>
      <c r="Q1104" s="44">
        <f t="shared" si="74"/>
        <v>38.75</v>
      </c>
      <c r="R1104" s="45" t="str">
        <f t="shared" si="75"/>
        <v>High</v>
      </c>
      <c r="S1104" s="45" t="str">
        <f t="shared" si="76"/>
        <v>Low Performer</v>
      </c>
    </row>
    <row r="1105" spans="1:19" ht="21.6" customHeight="1" x14ac:dyDescent="0.25">
      <c r="A1105" s="17" t="s">
        <v>2612</v>
      </c>
      <c r="B1105" s="17" t="s">
        <v>3917</v>
      </c>
      <c r="C1105" s="17" t="s">
        <v>2613</v>
      </c>
      <c r="D1105" s="17" t="s">
        <v>69</v>
      </c>
      <c r="E1105" s="17" t="s">
        <v>23</v>
      </c>
      <c r="F1105" s="18">
        <v>22</v>
      </c>
      <c r="G1105" s="35">
        <v>45608</v>
      </c>
      <c r="H1105" s="17" t="s">
        <v>156</v>
      </c>
      <c r="I1105" s="17" t="s">
        <v>98</v>
      </c>
      <c r="J1105" s="33">
        <v>0.8</v>
      </c>
      <c r="K1105" s="17">
        <v>2</v>
      </c>
      <c r="L1105" s="17" t="s">
        <v>27</v>
      </c>
      <c r="M1105" s="18">
        <v>5</v>
      </c>
      <c r="N1105" s="2" t="s">
        <v>6047</v>
      </c>
      <c r="O1105" s="44">
        <v>3</v>
      </c>
      <c r="P1105" s="44" t="s">
        <v>5125</v>
      </c>
      <c r="Q1105" s="44">
        <f t="shared" si="74"/>
        <v>82</v>
      </c>
      <c r="R1105" s="45" t="str">
        <f t="shared" si="75"/>
        <v>High</v>
      </c>
      <c r="S1105" s="45" t="str">
        <f t="shared" si="76"/>
        <v>High Performer</v>
      </c>
    </row>
    <row r="1106" spans="1:19" ht="21.6" customHeight="1" x14ac:dyDescent="0.25">
      <c r="A1106" s="17" t="s">
        <v>2614</v>
      </c>
      <c r="B1106" s="17" t="s">
        <v>3918</v>
      </c>
      <c r="C1106" s="17" t="s">
        <v>2615</v>
      </c>
      <c r="D1106" s="17" t="s">
        <v>69</v>
      </c>
      <c r="E1106" s="17" t="s">
        <v>23</v>
      </c>
      <c r="F1106" s="18">
        <v>32</v>
      </c>
      <c r="G1106" s="35">
        <v>45600</v>
      </c>
      <c r="H1106" s="17" t="s">
        <v>66</v>
      </c>
      <c r="I1106" s="17" t="s">
        <v>26</v>
      </c>
      <c r="J1106" s="33">
        <v>0.8</v>
      </c>
      <c r="K1106" s="17">
        <v>1</v>
      </c>
      <c r="L1106" s="17" t="s">
        <v>27</v>
      </c>
      <c r="M1106" s="18">
        <v>3</v>
      </c>
      <c r="N1106" s="2" t="s">
        <v>6048</v>
      </c>
      <c r="O1106" s="44">
        <v>4</v>
      </c>
      <c r="P1106" s="44" t="s">
        <v>5127</v>
      </c>
      <c r="Q1106" s="44">
        <f t="shared" si="74"/>
        <v>81</v>
      </c>
      <c r="R1106" s="45" t="str">
        <f t="shared" si="75"/>
        <v>High</v>
      </c>
      <c r="S1106" s="45" t="str">
        <f t="shared" si="76"/>
        <v>Low Performer</v>
      </c>
    </row>
    <row r="1107" spans="1:19" ht="21.6" customHeight="1" x14ac:dyDescent="0.25">
      <c r="A1107" s="17" t="s">
        <v>2616</v>
      </c>
      <c r="B1107" s="17" t="s">
        <v>3919</v>
      </c>
      <c r="C1107" s="17" t="s">
        <v>2617</v>
      </c>
      <c r="D1107" s="17" t="s">
        <v>16</v>
      </c>
      <c r="E1107" s="17" t="s">
        <v>41</v>
      </c>
      <c r="F1107" s="18">
        <v>32</v>
      </c>
      <c r="G1107" s="35" t="s">
        <v>2189</v>
      </c>
      <c r="H1107" s="17" t="s">
        <v>104</v>
      </c>
      <c r="I1107" s="17" t="s">
        <v>47</v>
      </c>
      <c r="J1107" s="33">
        <v>0.47</v>
      </c>
      <c r="K1107" s="17">
        <v>1</v>
      </c>
      <c r="L1107" s="17" t="s">
        <v>27</v>
      </c>
      <c r="M1107" s="18">
        <v>4</v>
      </c>
      <c r="N1107" s="2" t="s">
        <v>5890</v>
      </c>
      <c r="O1107" s="44">
        <v>4</v>
      </c>
      <c r="P1107" s="44" t="s">
        <v>5127</v>
      </c>
      <c r="Q1107" s="44">
        <f t="shared" si="74"/>
        <v>48</v>
      </c>
      <c r="R1107" s="45" t="str">
        <f t="shared" si="75"/>
        <v>High</v>
      </c>
      <c r="S1107" s="45" t="str">
        <f t="shared" si="76"/>
        <v>High Performer</v>
      </c>
    </row>
    <row r="1108" spans="1:19" ht="21.6" customHeight="1" x14ac:dyDescent="0.25">
      <c r="A1108" s="17" t="s">
        <v>2618</v>
      </c>
      <c r="B1108" s="17" t="s">
        <v>3920</v>
      </c>
      <c r="C1108" s="17" t="s">
        <v>2619</v>
      </c>
      <c r="D1108" s="17" t="s">
        <v>69</v>
      </c>
      <c r="E1108" s="17" t="s">
        <v>56</v>
      </c>
      <c r="F1108" s="18">
        <v>32</v>
      </c>
      <c r="G1108" s="35" t="s">
        <v>1155</v>
      </c>
      <c r="H1108" s="17" t="s">
        <v>79</v>
      </c>
      <c r="I1108" s="17" t="s">
        <v>47</v>
      </c>
      <c r="J1108" s="33">
        <v>0.36</v>
      </c>
      <c r="K1108" s="17">
        <v>1.5</v>
      </c>
      <c r="L1108" s="17" t="s">
        <v>33</v>
      </c>
      <c r="M1108" s="18">
        <v>4</v>
      </c>
      <c r="N1108" s="2" t="s">
        <v>5515</v>
      </c>
      <c r="O1108" s="44">
        <v>3</v>
      </c>
      <c r="P1108" s="44" t="s">
        <v>5127</v>
      </c>
      <c r="Q1108" s="44">
        <f t="shared" si="74"/>
        <v>37.5</v>
      </c>
      <c r="R1108" s="45" t="str">
        <f t="shared" si="75"/>
        <v>High</v>
      </c>
      <c r="S1108" s="45" t="str">
        <f t="shared" si="76"/>
        <v>Low Performer</v>
      </c>
    </row>
    <row r="1109" spans="1:19" ht="21.6" customHeight="1" x14ac:dyDescent="0.25">
      <c r="A1109" s="17" t="s">
        <v>2620</v>
      </c>
      <c r="B1109" s="17" t="s">
        <v>3921</v>
      </c>
      <c r="C1109" s="17" t="s">
        <v>2621</v>
      </c>
      <c r="D1109" s="17" t="s">
        <v>16</v>
      </c>
      <c r="E1109" s="17" t="s">
        <v>36</v>
      </c>
      <c r="F1109" s="18">
        <v>32</v>
      </c>
      <c r="G1109" s="35" t="s">
        <v>2209</v>
      </c>
      <c r="H1109" s="17" t="s">
        <v>198</v>
      </c>
      <c r="I1109" s="17" t="s">
        <v>19</v>
      </c>
      <c r="J1109" s="33">
        <v>0.83</v>
      </c>
      <c r="K1109" s="17">
        <v>2</v>
      </c>
      <c r="L1109" s="17" t="s">
        <v>33</v>
      </c>
      <c r="M1109" s="18">
        <v>5</v>
      </c>
      <c r="N1109" s="2" t="s">
        <v>6049</v>
      </c>
      <c r="O1109" s="44">
        <v>5</v>
      </c>
      <c r="P1109" s="44" t="s">
        <v>5127</v>
      </c>
      <c r="Q1109" s="44">
        <f t="shared" si="74"/>
        <v>85</v>
      </c>
      <c r="R1109" s="45" t="str">
        <f t="shared" si="75"/>
        <v>High</v>
      </c>
      <c r="S1109" s="45" t="str">
        <f t="shared" si="76"/>
        <v>Low Performer</v>
      </c>
    </row>
    <row r="1110" spans="1:19" ht="21.6" customHeight="1" x14ac:dyDescent="0.25">
      <c r="A1110" s="17" t="s">
        <v>2622</v>
      </c>
      <c r="B1110" s="17" t="s">
        <v>3922</v>
      </c>
      <c r="C1110" s="17" t="s">
        <v>2623</v>
      </c>
      <c r="D1110" s="17" t="s">
        <v>16</v>
      </c>
      <c r="E1110" s="17" t="s">
        <v>36</v>
      </c>
      <c r="F1110" s="18">
        <v>32</v>
      </c>
      <c r="G1110" s="35" t="s">
        <v>627</v>
      </c>
      <c r="H1110" s="17" t="s">
        <v>25</v>
      </c>
      <c r="I1110" s="17" t="s">
        <v>26</v>
      </c>
      <c r="J1110" s="33">
        <v>0.88</v>
      </c>
      <c r="K1110" s="17">
        <v>2</v>
      </c>
      <c r="L1110" s="17" t="s">
        <v>27</v>
      </c>
      <c r="M1110" s="18">
        <v>4</v>
      </c>
      <c r="N1110" s="2" t="s">
        <v>6050</v>
      </c>
      <c r="O1110" s="44">
        <v>3</v>
      </c>
      <c r="P1110" s="44" t="s">
        <v>5127</v>
      </c>
      <c r="Q1110" s="44">
        <f t="shared" si="74"/>
        <v>90</v>
      </c>
      <c r="R1110" s="45" t="str">
        <f t="shared" si="75"/>
        <v>High</v>
      </c>
      <c r="S1110" s="45" t="str">
        <f t="shared" si="76"/>
        <v>High Performer</v>
      </c>
    </row>
    <row r="1111" spans="1:19" ht="21.6" customHeight="1" x14ac:dyDescent="0.25">
      <c r="A1111" s="17" t="s">
        <v>2624</v>
      </c>
      <c r="B1111" s="17" t="s">
        <v>3923</v>
      </c>
      <c r="C1111" s="17" t="s">
        <v>2625</v>
      </c>
      <c r="D1111" s="17" t="s">
        <v>69</v>
      </c>
      <c r="E1111" s="17" t="s">
        <v>64</v>
      </c>
      <c r="F1111" s="18">
        <v>32</v>
      </c>
      <c r="G1111" s="35" t="s">
        <v>72</v>
      </c>
      <c r="H1111" s="17" t="s">
        <v>25</v>
      </c>
      <c r="I1111" s="17" t="s">
        <v>26</v>
      </c>
      <c r="J1111" s="33">
        <v>0.41</v>
      </c>
      <c r="K1111" s="17">
        <v>2</v>
      </c>
      <c r="L1111" s="17" t="s">
        <v>33</v>
      </c>
      <c r="M1111" s="18">
        <v>2</v>
      </c>
      <c r="N1111" s="2" t="s">
        <v>6051</v>
      </c>
      <c r="O1111" s="44">
        <v>4</v>
      </c>
      <c r="P1111" s="44" t="s">
        <v>5127</v>
      </c>
      <c r="Q1111" s="44">
        <f t="shared" si="74"/>
        <v>43</v>
      </c>
      <c r="R1111" s="45" t="str">
        <f t="shared" si="75"/>
        <v>High</v>
      </c>
      <c r="S1111" s="45" t="str">
        <f t="shared" si="76"/>
        <v>Low Performer</v>
      </c>
    </row>
    <row r="1112" spans="1:19" ht="21.6" customHeight="1" x14ac:dyDescent="0.25">
      <c r="A1112" s="17" t="s">
        <v>2626</v>
      </c>
      <c r="B1112" s="17" t="s">
        <v>3924</v>
      </c>
      <c r="C1112" s="17" t="s">
        <v>2627</v>
      </c>
      <c r="D1112" s="17" t="s">
        <v>69</v>
      </c>
      <c r="E1112" s="17" t="s">
        <v>64</v>
      </c>
      <c r="F1112" s="18">
        <v>32</v>
      </c>
      <c r="G1112" s="35" t="s">
        <v>2628</v>
      </c>
      <c r="H1112" s="17" t="s">
        <v>42</v>
      </c>
      <c r="I1112" s="17" t="s">
        <v>32</v>
      </c>
      <c r="J1112" s="33">
        <v>0.98</v>
      </c>
      <c r="K1112" s="17">
        <v>1</v>
      </c>
      <c r="L1112" s="17" t="s">
        <v>27</v>
      </c>
      <c r="M1112" s="18">
        <v>5</v>
      </c>
      <c r="N1112" s="2" t="s">
        <v>6052</v>
      </c>
      <c r="O1112" s="44">
        <v>7</v>
      </c>
      <c r="P1112" s="44" t="s">
        <v>5127</v>
      </c>
      <c r="Q1112" s="44">
        <f t="shared" si="74"/>
        <v>99</v>
      </c>
      <c r="R1112" s="45" t="str">
        <f t="shared" si="75"/>
        <v>High</v>
      </c>
      <c r="S1112" s="45" t="str">
        <f t="shared" si="76"/>
        <v>High Performer</v>
      </c>
    </row>
    <row r="1113" spans="1:19" ht="21.6" customHeight="1" x14ac:dyDescent="0.25">
      <c r="A1113" s="17" t="s">
        <v>2629</v>
      </c>
      <c r="B1113" s="17" t="s">
        <v>3925</v>
      </c>
      <c r="C1113" s="17" t="s">
        <v>2630</v>
      </c>
      <c r="D1113" s="17" t="s">
        <v>16</v>
      </c>
      <c r="E1113" s="17" t="s">
        <v>64</v>
      </c>
      <c r="F1113" s="18">
        <v>32</v>
      </c>
      <c r="G1113" s="35">
        <v>45599</v>
      </c>
      <c r="H1113" s="17" t="s">
        <v>53</v>
      </c>
      <c r="I1113" s="17" t="s">
        <v>26</v>
      </c>
      <c r="J1113" s="33">
        <v>0.22</v>
      </c>
      <c r="K1113" s="17">
        <v>2</v>
      </c>
      <c r="L1113" s="17" t="s">
        <v>33</v>
      </c>
      <c r="M1113" s="18">
        <v>1</v>
      </c>
      <c r="N1113" s="2" t="s">
        <v>6053</v>
      </c>
      <c r="O1113" s="44">
        <v>4</v>
      </c>
      <c r="P1113" s="44" t="s">
        <v>5127</v>
      </c>
      <c r="Q1113" s="44">
        <f t="shared" si="74"/>
        <v>24</v>
      </c>
      <c r="R1113" s="45" t="str">
        <f t="shared" si="75"/>
        <v>High</v>
      </c>
      <c r="S1113" s="45" t="str">
        <f t="shared" si="76"/>
        <v>Low Performer</v>
      </c>
    </row>
    <row r="1114" spans="1:19" ht="21.6" customHeight="1" x14ac:dyDescent="0.25">
      <c r="A1114" s="17" t="s">
        <v>2631</v>
      </c>
      <c r="B1114" s="17" t="s">
        <v>3926</v>
      </c>
      <c r="C1114" s="17" t="s">
        <v>2632</v>
      </c>
      <c r="D1114" s="17" t="s">
        <v>69</v>
      </c>
      <c r="E1114" s="17" t="s">
        <v>56</v>
      </c>
      <c r="F1114" s="18">
        <v>26</v>
      </c>
      <c r="G1114" s="35">
        <v>45210</v>
      </c>
      <c r="H1114" s="17" t="s">
        <v>46</v>
      </c>
      <c r="I1114" s="17" t="s">
        <v>47</v>
      </c>
      <c r="J1114" s="33">
        <v>0.34</v>
      </c>
      <c r="K1114" s="17">
        <v>2</v>
      </c>
      <c r="L1114" s="17" t="s">
        <v>27</v>
      </c>
      <c r="M1114" s="18">
        <v>5</v>
      </c>
      <c r="N1114" s="2" t="s">
        <v>6054</v>
      </c>
      <c r="O1114" s="44">
        <v>4</v>
      </c>
      <c r="P1114" s="44" t="s">
        <v>5128</v>
      </c>
      <c r="Q1114" s="44">
        <f t="shared" si="74"/>
        <v>36</v>
      </c>
      <c r="R1114" s="45" t="str">
        <f t="shared" si="75"/>
        <v>High</v>
      </c>
      <c r="S1114" s="45" t="str">
        <f t="shared" si="76"/>
        <v>High Performer</v>
      </c>
    </row>
    <row r="1115" spans="1:19" ht="21.6" customHeight="1" x14ac:dyDescent="0.25">
      <c r="A1115" s="17" t="s">
        <v>2633</v>
      </c>
      <c r="B1115" s="17" t="s">
        <v>3927</v>
      </c>
      <c r="C1115" s="17" t="s">
        <v>2634</v>
      </c>
      <c r="D1115" s="17" t="s">
        <v>69</v>
      </c>
      <c r="E1115" s="17" t="s">
        <v>23</v>
      </c>
      <c r="F1115" s="18">
        <v>32</v>
      </c>
      <c r="G1115" s="35" t="s">
        <v>504</v>
      </c>
      <c r="H1115" s="17" t="s">
        <v>104</v>
      </c>
      <c r="I1115" s="17" t="s">
        <v>47</v>
      </c>
      <c r="J1115" s="33">
        <v>0.32</v>
      </c>
      <c r="K1115" s="17">
        <v>1.5</v>
      </c>
      <c r="L1115" s="17" t="s">
        <v>27</v>
      </c>
      <c r="M1115" s="18">
        <v>4</v>
      </c>
      <c r="N1115" s="2" t="s">
        <v>6055</v>
      </c>
      <c r="O1115" s="44">
        <v>2</v>
      </c>
      <c r="P1115" s="44" t="s">
        <v>5127</v>
      </c>
      <c r="Q1115" s="44">
        <f t="shared" si="74"/>
        <v>33.5</v>
      </c>
      <c r="R1115" s="45" t="str">
        <f t="shared" si="75"/>
        <v>High</v>
      </c>
      <c r="S1115" s="45" t="str">
        <f t="shared" si="76"/>
        <v>High Performer</v>
      </c>
    </row>
    <row r="1116" spans="1:19" ht="21.6" customHeight="1" x14ac:dyDescent="0.25">
      <c r="A1116" s="17" t="s">
        <v>2635</v>
      </c>
      <c r="B1116" s="17" t="s">
        <v>3928</v>
      </c>
      <c r="C1116" s="17" t="s">
        <v>2636</v>
      </c>
      <c r="D1116" s="17" t="s">
        <v>16</v>
      </c>
      <c r="E1116" s="17" t="s">
        <v>23</v>
      </c>
      <c r="F1116" s="18">
        <v>42</v>
      </c>
      <c r="G1116" s="35">
        <v>45601</v>
      </c>
      <c r="H1116" s="17" t="s">
        <v>79</v>
      </c>
      <c r="I1116" s="17" t="s">
        <v>47</v>
      </c>
      <c r="J1116" s="33">
        <v>0.55000000000000004</v>
      </c>
      <c r="K1116" s="17">
        <v>0.75</v>
      </c>
      <c r="L1116" s="17" t="s">
        <v>27</v>
      </c>
      <c r="M1116" s="18">
        <v>4</v>
      </c>
      <c r="N1116" s="2" t="s">
        <v>6056</v>
      </c>
      <c r="O1116" s="44">
        <v>8</v>
      </c>
      <c r="P1116" s="44" t="s">
        <v>5126</v>
      </c>
      <c r="Q1116" s="44">
        <f t="shared" si="74"/>
        <v>55.750000000000007</v>
      </c>
      <c r="R1116" s="45" t="str">
        <f t="shared" si="75"/>
        <v>High</v>
      </c>
      <c r="S1116" s="45" t="str">
        <f t="shared" si="76"/>
        <v>High Performer</v>
      </c>
    </row>
    <row r="1117" spans="1:19" ht="21.6" customHeight="1" x14ac:dyDescent="0.25">
      <c r="A1117" s="17" t="s">
        <v>2637</v>
      </c>
      <c r="B1117" s="17" t="s">
        <v>3929</v>
      </c>
      <c r="C1117" s="17" t="s">
        <v>87</v>
      </c>
      <c r="D1117" s="17" t="s">
        <v>69</v>
      </c>
      <c r="E1117" s="17" t="s">
        <v>23</v>
      </c>
      <c r="F1117" s="18">
        <v>32</v>
      </c>
      <c r="G1117" s="35" t="s">
        <v>2638</v>
      </c>
      <c r="H1117" s="17" t="s">
        <v>31</v>
      </c>
      <c r="I1117" s="17" t="s">
        <v>32</v>
      </c>
      <c r="J1117" s="33">
        <v>0.95</v>
      </c>
      <c r="K1117" s="17">
        <v>1.5</v>
      </c>
      <c r="L1117" s="17" t="s">
        <v>33</v>
      </c>
      <c r="M1117" s="18">
        <f>M1116</f>
        <v>4</v>
      </c>
      <c r="N1117" s="2" t="s">
        <v>6057</v>
      </c>
      <c r="O1117" s="44">
        <v>5</v>
      </c>
      <c r="P1117" s="44" t="s">
        <v>5127</v>
      </c>
      <c r="Q1117" s="44">
        <f t="shared" si="74"/>
        <v>96.5</v>
      </c>
      <c r="R1117" s="45" t="str">
        <f t="shared" si="75"/>
        <v>High</v>
      </c>
      <c r="S1117" s="45" t="str">
        <f t="shared" si="76"/>
        <v>Low Performer</v>
      </c>
    </row>
    <row r="1118" spans="1:19" ht="21.6" customHeight="1" x14ac:dyDescent="0.25">
      <c r="A1118" s="17" t="s">
        <v>2639</v>
      </c>
      <c r="B1118" s="17" t="s">
        <v>3930</v>
      </c>
      <c r="C1118" s="17" t="s">
        <v>2640</v>
      </c>
      <c r="D1118" s="17" t="s">
        <v>16</v>
      </c>
      <c r="E1118" s="17" t="s">
        <v>64</v>
      </c>
      <c r="F1118" s="18">
        <v>22</v>
      </c>
      <c r="G1118" s="35">
        <v>44989</v>
      </c>
      <c r="H1118" s="17" t="s">
        <v>42</v>
      </c>
      <c r="I1118" s="17" t="s">
        <v>32</v>
      </c>
      <c r="J1118" s="33">
        <v>0.79</v>
      </c>
      <c r="K1118" s="17">
        <v>1.5</v>
      </c>
      <c r="L1118" s="17" t="s">
        <v>27</v>
      </c>
      <c r="M1118" s="18">
        <v>5</v>
      </c>
      <c r="N1118" s="2" t="s">
        <v>6058</v>
      </c>
      <c r="O1118" s="44">
        <v>7</v>
      </c>
      <c r="P1118" s="44" t="s">
        <v>5125</v>
      </c>
      <c r="Q1118" s="44">
        <f t="shared" si="74"/>
        <v>80.5</v>
      </c>
      <c r="R1118" s="45" t="str">
        <f t="shared" si="75"/>
        <v>High</v>
      </c>
      <c r="S1118" s="45" t="str">
        <f t="shared" si="76"/>
        <v>High Performer</v>
      </c>
    </row>
    <row r="1119" spans="1:19" ht="21.6" customHeight="1" x14ac:dyDescent="0.25">
      <c r="A1119" s="17" t="s">
        <v>2641</v>
      </c>
      <c r="B1119" s="17" t="s">
        <v>3931</v>
      </c>
      <c r="C1119" s="17" t="s">
        <v>2642</v>
      </c>
      <c r="D1119" s="17" t="s">
        <v>69</v>
      </c>
      <c r="E1119" s="17" t="s">
        <v>41</v>
      </c>
      <c r="F1119" s="18">
        <v>21</v>
      </c>
      <c r="G1119" s="35">
        <v>45932</v>
      </c>
      <c r="H1119" s="17" t="s">
        <v>156</v>
      </c>
      <c r="I1119" s="17" t="s">
        <v>98</v>
      </c>
      <c r="J1119" s="33">
        <v>0.02</v>
      </c>
      <c r="K1119" s="17">
        <v>1.5</v>
      </c>
      <c r="L1119" s="17" t="s">
        <v>33</v>
      </c>
      <c r="M1119" s="18">
        <v>2</v>
      </c>
      <c r="N1119" s="2" t="s">
        <v>5351</v>
      </c>
      <c r="O1119" s="44">
        <v>7</v>
      </c>
      <c r="P1119" s="44" t="s">
        <v>5125</v>
      </c>
      <c r="Q1119" s="44">
        <f t="shared" si="74"/>
        <v>3.5</v>
      </c>
      <c r="R1119" s="45" t="str">
        <f t="shared" si="75"/>
        <v>Low</v>
      </c>
      <c r="S1119" s="45" t="str">
        <f t="shared" si="76"/>
        <v>Low Performer</v>
      </c>
    </row>
    <row r="1120" spans="1:19" ht="21.6" customHeight="1" x14ac:dyDescent="0.25">
      <c r="A1120" s="17" t="s">
        <v>2643</v>
      </c>
      <c r="B1120" s="17" t="s">
        <v>3932</v>
      </c>
      <c r="C1120" s="17" t="s">
        <v>87</v>
      </c>
      <c r="D1120" s="17" t="s">
        <v>69</v>
      </c>
      <c r="E1120" s="17" t="s">
        <v>56</v>
      </c>
      <c r="F1120" s="18">
        <v>32</v>
      </c>
      <c r="G1120" s="35" t="s">
        <v>389</v>
      </c>
      <c r="H1120" s="17" t="s">
        <v>156</v>
      </c>
      <c r="I1120" s="17" t="s">
        <v>98</v>
      </c>
      <c r="J1120" s="33">
        <v>0.22</v>
      </c>
      <c r="K1120" s="17">
        <v>0.75</v>
      </c>
      <c r="L1120" s="17" t="s">
        <v>33</v>
      </c>
      <c r="M1120" s="18">
        <v>2</v>
      </c>
      <c r="N1120" s="2" t="s">
        <v>6059</v>
      </c>
      <c r="O1120" s="44">
        <v>8</v>
      </c>
      <c r="P1120" s="44" t="s">
        <v>5127</v>
      </c>
      <c r="Q1120" s="44">
        <f t="shared" si="74"/>
        <v>22.75</v>
      </c>
      <c r="R1120" s="45" t="str">
        <f t="shared" si="75"/>
        <v>High</v>
      </c>
      <c r="S1120" s="45" t="str">
        <f t="shared" si="76"/>
        <v>Low Performer</v>
      </c>
    </row>
    <row r="1121" spans="1:19" ht="21.6" customHeight="1" x14ac:dyDescent="0.25">
      <c r="A1121" s="17" t="s">
        <v>2644</v>
      </c>
      <c r="B1121" s="17" t="s">
        <v>3933</v>
      </c>
      <c r="C1121" s="17" t="s">
        <v>2645</v>
      </c>
      <c r="D1121" s="17" t="s">
        <v>69</v>
      </c>
      <c r="E1121" s="17" t="s">
        <v>23</v>
      </c>
      <c r="F1121" s="18">
        <v>32</v>
      </c>
      <c r="G1121" s="35" t="s">
        <v>924</v>
      </c>
      <c r="H1121" s="17" t="s">
        <v>156</v>
      </c>
      <c r="I1121" s="17" t="s">
        <v>98</v>
      </c>
      <c r="J1121" s="33">
        <v>0.56000000000000005</v>
      </c>
      <c r="K1121" s="17">
        <v>1.5</v>
      </c>
      <c r="L1121" s="17" t="s">
        <v>33</v>
      </c>
      <c r="M1121" s="18">
        <v>4</v>
      </c>
      <c r="N1121" s="2" t="s">
        <v>6060</v>
      </c>
      <c r="O1121" s="44">
        <v>2</v>
      </c>
      <c r="P1121" s="44" t="s">
        <v>5127</v>
      </c>
      <c r="Q1121" s="44">
        <f t="shared" si="74"/>
        <v>57.500000000000007</v>
      </c>
      <c r="R1121" s="45" t="str">
        <f t="shared" si="75"/>
        <v>High</v>
      </c>
      <c r="S1121" s="45" t="str">
        <f t="shared" si="76"/>
        <v>Low Performer</v>
      </c>
    </row>
    <row r="1122" spans="1:19" ht="21.6" customHeight="1" x14ac:dyDescent="0.25">
      <c r="A1122" s="17" t="s">
        <v>2646</v>
      </c>
      <c r="B1122" s="17" t="s">
        <v>3934</v>
      </c>
      <c r="C1122" s="17" t="s">
        <v>2647</v>
      </c>
      <c r="D1122" s="17" t="s">
        <v>16</v>
      </c>
      <c r="E1122" s="17" t="s">
        <v>23</v>
      </c>
      <c r="F1122" s="18">
        <v>32</v>
      </c>
      <c r="G1122" s="35">
        <v>45962</v>
      </c>
      <c r="H1122" s="17" t="s">
        <v>46</v>
      </c>
      <c r="I1122" s="17" t="s">
        <v>47</v>
      </c>
      <c r="J1122" s="33">
        <v>0.64</v>
      </c>
      <c r="K1122" s="17">
        <v>2</v>
      </c>
      <c r="L1122" s="17" t="s">
        <v>33</v>
      </c>
      <c r="M1122" s="18">
        <v>5</v>
      </c>
      <c r="N1122" s="2" t="s">
        <v>5965</v>
      </c>
      <c r="O1122" s="44">
        <v>6</v>
      </c>
      <c r="P1122" s="44" t="s">
        <v>5127</v>
      </c>
      <c r="Q1122" s="44">
        <f t="shared" si="74"/>
        <v>66</v>
      </c>
      <c r="R1122" s="45" t="str">
        <f t="shared" si="75"/>
        <v>High</v>
      </c>
      <c r="S1122" s="45" t="str">
        <f t="shared" si="76"/>
        <v>Low Performer</v>
      </c>
    </row>
    <row r="1123" spans="1:19" ht="21.6" customHeight="1" x14ac:dyDescent="0.25">
      <c r="A1123" s="17" t="s">
        <v>2648</v>
      </c>
      <c r="B1123" s="17" t="s">
        <v>3935</v>
      </c>
      <c r="C1123" s="17" t="s">
        <v>2649</v>
      </c>
      <c r="D1123" s="17" t="s">
        <v>16</v>
      </c>
      <c r="E1123" s="17" t="s">
        <v>56</v>
      </c>
      <c r="F1123" s="18">
        <v>32</v>
      </c>
      <c r="G1123" s="35" t="s">
        <v>837</v>
      </c>
      <c r="H1123" s="17" t="s">
        <v>104</v>
      </c>
      <c r="I1123" s="17" t="s">
        <v>47</v>
      </c>
      <c r="J1123" s="33">
        <v>0.45</v>
      </c>
      <c r="K1123" s="17">
        <v>1.5</v>
      </c>
      <c r="L1123" s="17" t="s">
        <v>33</v>
      </c>
      <c r="M1123" s="18">
        <v>4</v>
      </c>
      <c r="N1123" s="2" t="s">
        <v>6061</v>
      </c>
      <c r="O1123" s="44">
        <v>7</v>
      </c>
      <c r="P1123" s="44" t="s">
        <v>5127</v>
      </c>
      <c r="Q1123" s="44">
        <f t="shared" si="74"/>
        <v>46.5</v>
      </c>
      <c r="R1123" s="45" t="str">
        <f t="shared" si="75"/>
        <v>High</v>
      </c>
      <c r="S1123" s="45" t="str">
        <f t="shared" si="76"/>
        <v>Low Performer</v>
      </c>
    </row>
    <row r="1124" spans="1:19" ht="21.6" customHeight="1" x14ac:dyDescent="0.25">
      <c r="A1124" s="17" t="s">
        <v>2650</v>
      </c>
      <c r="B1124" s="17" t="s">
        <v>3936</v>
      </c>
      <c r="C1124" s="17" t="s">
        <v>2651</v>
      </c>
      <c r="D1124" s="17" t="s">
        <v>69</v>
      </c>
      <c r="E1124" s="17" t="s">
        <v>41</v>
      </c>
      <c r="F1124" s="18">
        <v>32</v>
      </c>
      <c r="G1124" s="35">
        <v>45172</v>
      </c>
      <c r="H1124" s="17" t="s">
        <v>66</v>
      </c>
      <c r="I1124" s="17" t="s">
        <v>26</v>
      </c>
      <c r="J1124" s="33">
        <v>0.02</v>
      </c>
      <c r="K1124" s="17">
        <v>2</v>
      </c>
      <c r="L1124" s="17" t="s">
        <v>33</v>
      </c>
      <c r="M1124" s="18">
        <v>4</v>
      </c>
      <c r="N1124" s="2" t="s">
        <v>6062</v>
      </c>
      <c r="O1124" s="44">
        <v>2</v>
      </c>
      <c r="P1124" s="44" t="s">
        <v>5127</v>
      </c>
      <c r="Q1124" s="44">
        <f t="shared" si="74"/>
        <v>4</v>
      </c>
      <c r="R1124" s="45" t="str">
        <f t="shared" si="75"/>
        <v>Low</v>
      </c>
      <c r="S1124" s="45" t="str">
        <f t="shared" si="76"/>
        <v>Low Performer</v>
      </c>
    </row>
    <row r="1125" spans="1:19" ht="21.6" customHeight="1" x14ac:dyDescent="0.25">
      <c r="A1125" s="17" t="s">
        <v>2652</v>
      </c>
      <c r="B1125" s="17" t="s">
        <v>3937</v>
      </c>
      <c r="C1125" s="17" t="s">
        <v>2653</v>
      </c>
      <c r="D1125" s="17" t="s">
        <v>16</v>
      </c>
      <c r="E1125" s="17" t="s">
        <v>23</v>
      </c>
      <c r="F1125" s="18">
        <v>32</v>
      </c>
      <c r="G1125" s="35" t="s">
        <v>1511</v>
      </c>
      <c r="H1125" s="17" t="s">
        <v>198</v>
      </c>
      <c r="I1125" s="17" t="s">
        <v>19</v>
      </c>
      <c r="J1125" s="33">
        <v>0.46</v>
      </c>
      <c r="K1125" s="17">
        <v>2</v>
      </c>
      <c r="L1125" s="17" t="s">
        <v>33</v>
      </c>
      <c r="M1125" s="18">
        <v>3</v>
      </c>
      <c r="N1125" s="2" t="s">
        <v>6063</v>
      </c>
      <c r="O1125" s="44">
        <v>5</v>
      </c>
      <c r="P1125" s="44" t="s">
        <v>5127</v>
      </c>
      <c r="Q1125" s="44">
        <f t="shared" si="74"/>
        <v>48</v>
      </c>
      <c r="R1125" s="45" t="str">
        <f t="shared" si="75"/>
        <v>High</v>
      </c>
      <c r="S1125" s="45" t="str">
        <f t="shared" si="76"/>
        <v>Low Performer</v>
      </c>
    </row>
    <row r="1126" spans="1:19" ht="21.6" customHeight="1" x14ac:dyDescent="0.25">
      <c r="A1126" s="17" t="s">
        <v>2654</v>
      </c>
      <c r="B1126" s="17" t="s">
        <v>3938</v>
      </c>
      <c r="C1126" s="17" t="s">
        <v>2655</v>
      </c>
      <c r="D1126" s="17" t="s">
        <v>69</v>
      </c>
      <c r="E1126" s="17" t="s">
        <v>41</v>
      </c>
      <c r="F1126" s="18">
        <v>32</v>
      </c>
      <c r="G1126" s="35">
        <v>44746</v>
      </c>
      <c r="H1126" s="17" t="s">
        <v>37</v>
      </c>
      <c r="I1126" s="17" t="s">
        <v>19</v>
      </c>
      <c r="J1126" s="33">
        <v>0.7</v>
      </c>
      <c r="K1126" s="17">
        <v>1.5</v>
      </c>
      <c r="L1126" s="17" t="s">
        <v>33</v>
      </c>
      <c r="M1126" s="18">
        <v>1</v>
      </c>
      <c r="N1126" s="2" t="s">
        <v>6064</v>
      </c>
      <c r="O1126" s="44">
        <v>3</v>
      </c>
      <c r="P1126" s="44" t="s">
        <v>5127</v>
      </c>
      <c r="Q1126" s="44">
        <f t="shared" si="74"/>
        <v>71.5</v>
      </c>
      <c r="R1126" s="45" t="str">
        <f t="shared" si="75"/>
        <v>High</v>
      </c>
      <c r="S1126" s="45" t="str">
        <f t="shared" si="76"/>
        <v>Low Performer</v>
      </c>
    </row>
    <row r="1127" spans="1:19" ht="21.6" customHeight="1" x14ac:dyDescent="0.25">
      <c r="A1127" s="17" t="s">
        <v>2656</v>
      </c>
      <c r="B1127" s="17" t="s">
        <v>3939</v>
      </c>
      <c r="C1127" s="17" t="s">
        <v>2657</v>
      </c>
      <c r="D1127" s="17" t="s">
        <v>69</v>
      </c>
      <c r="E1127" s="17" t="s">
        <v>41</v>
      </c>
      <c r="F1127" s="18">
        <v>32</v>
      </c>
      <c r="G1127" s="35" t="s">
        <v>563</v>
      </c>
      <c r="H1127" s="17" t="s">
        <v>31</v>
      </c>
      <c r="I1127" s="17" t="s">
        <v>32</v>
      </c>
      <c r="J1127" s="33">
        <v>0.66</v>
      </c>
      <c r="K1127" s="17">
        <v>2</v>
      </c>
      <c r="L1127" s="17" t="s">
        <v>33</v>
      </c>
      <c r="M1127" s="18">
        <v>1</v>
      </c>
      <c r="N1127" s="2" t="s">
        <v>6065</v>
      </c>
      <c r="O1127" s="44">
        <v>4</v>
      </c>
      <c r="P1127" s="44" t="s">
        <v>5127</v>
      </c>
      <c r="Q1127" s="44">
        <f t="shared" si="74"/>
        <v>68</v>
      </c>
      <c r="R1127" s="45" t="str">
        <f t="shared" si="75"/>
        <v>High</v>
      </c>
      <c r="S1127" s="45" t="str">
        <f t="shared" si="76"/>
        <v>Low Performer</v>
      </c>
    </row>
    <row r="1128" spans="1:19" ht="21.6" customHeight="1" x14ac:dyDescent="0.25">
      <c r="A1128" s="17" t="s">
        <v>2658</v>
      </c>
      <c r="B1128" s="17" t="s">
        <v>3940</v>
      </c>
      <c r="C1128" s="17" t="s">
        <v>2659</v>
      </c>
      <c r="D1128" s="17" t="s">
        <v>69</v>
      </c>
      <c r="E1128" s="17" t="s">
        <v>23</v>
      </c>
      <c r="F1128" s="18">
        <v>32</v>
      </c>
      <c r="G1128" s="35" t="s">
        <v>2660</v>
      </c>
      <c r="H1128" s="17" t="s">
        <v>156</v>
      </c>
      <c r="I1128" s="17" t="s">
        <v>98</v>
      </c>
      <c r="J1128" s="33">
        <v>0.09</v>
      </c>
      <c r="K1128" s="17">
        <v>1.5</v>
      </c>
      <c r="L1128" s="17" t="s">
        <v>27</v>
      </c>
      <c r="M1128" s="18">
        <v>1</v>
      </c>
      <c r="N1128" s="2" t="s">
        <v>2660</v>
      </c>
      <c r="O1128" s="44">
        <v>1</v>
      </c>
      <c r="P1128" s="44" t="s">
        <v>5127</v>
      </c>
      <c r="Q1128" s="44">
        <f t="shared" si="74"/>
        <v>10.5</v>
      </c>
      <c r="R1128" s="45" t="str">
        <f t="shared" si="75"/>
        <v>Medium</v>
      </c>
      <c r="S1128" s="45" t="str">
        <f t="shared" si="76"/>
        <v>Low Performer</v>
      </c>
    </row>
    <row r="1129" spans="1:19" ht="21.6" customHeight="1" x14ac:dyDescent="0.25">
      <c r="A1129" s="17" t="s">
        <v>2661</v>
      </c>
      <c r="B1129" s="17" t="s">
        <v>3941</v>
      </c>
      <c r="C1129" s="17" t="s">
        <v>2662</v>
      </c>
      <c r="D1129" s="17" t="s">
        <v>69</v>
      </c>
      <c r="E1129" s="17" t="s">
        <v>23</v>
      </c>
      <c r="F1129" s="18">
        <v>34</v>
      </c>
      <c r="G1129" s="35" t="s">
        <v>1218</v>
      </c>
      <c r="H1129" s="17" t="s">
        <v>156</v>
      </c>
      <c r="I1129" s="17" t="s">
        <v>98</v>
      </c>
      <c r="J1129" s="33">
        <v>0.41</v>
      </c>
      <c r="K1129" s="17">
        <v>1.5</v>
      </c>
      <c r="L1129" s="17" t="s">
        <v>33</v>
      </c>
      <c r="M1129" s="18">
        <v>5</v>
      </c>
      <c r="N1129" s="2" t="s">
        <v>6066</v>
      </c>
      <c r="O1129" s="44">
        <v>3</v>
      </c>
      <c r="P1129" s="44" t="s">
        <v>5127</v>
      </c>
      <c r="Q1129" s="44">
        <f t="shared" si="74"/>
        <v>42.5</v>
      </c>
      <c r="R1129" s="45" t="str">
        <f t="shared" si="75"/>
        <v>High</v>
      </c>
      <c r="S1129" s="45" t="str">
        <f t="shared" si="76"/>
        <v>Low Performer</v>
      </c>
    </row>
    <row r="1130" spans="1:19" ht="21.6" customHeight="1" x14ac:dyDescent="0.25">
      <c r="A1130" s="17" t="s">
        <v>2663</v>
      </c>
      <c r="B1130" s="17" t="s">
        <v>3942</v>
      </c>
      <c r="C1130" s="17" t="s">
        <v>2664</v>
      </c>
      <c r="D1130" s="17" t="s">
        <v>16</v>
      </c>
      <c r="E1130" s="17" t="s">
        <v>64</v>
      </c>
      <c r="F1130" s="18">
        <v>32</v>
      </c>
      <c r="G1130" s="35" t="s">
        <v>2665</v>
      </c>
      <c r="H1130" s="17" t="s">
        <v>198</v>
      </c>
      <c r="I1130" s="17" t="s">
        <v>19</v>
      </c>
      <c r="J1130" s="33">
        <v>0.77</v>
      </c>
      <c r="K1130" s="17">
        <v>1.5</v>
      </c>
      <c r="L1130" s="17" t="s">
        <v>33</v>
      </c>
      <c r="M1130" s="18">
        <v>5</v>
      </c>
      <c r="N1130" s="2" t="s">
        <v>6067</v>
      </c>
      <c r="O1130" s="44">
        <v>3</v>
      </c>
      <c r="P1130" s="44" t="s">
        <v>5127</v>
      </c>
      <c r="Q1130" s="44">
        <f t="shared" si="74"/>
        <v>78.5</v>
      </c>
      <c r="R1130" s="45" t="str">
        <f t="shared" si="75"/>
        <v>High</v>
      </c>
      <c r="S1130" s="45" t="str">
        <f t="shared" si="76"/>
        <v>Low Performer</v>
      </c>
    </row>
    <row r="1131" spans="1:19" ht="21.6" customHeight="1" x14ac:dyDescent="0.25">
      <c r="A1131" s="17" t="s">
        <v>2666</v>
      </c>
      <c r="B1131" s="17" t="s">
        <v>3943</v>
      </c>
      <c r="C1131" s="17" t="s">
        <v>2667</v>
      </c>
      <c r="D1131" s="17" t="s">
        <v>16</v>
      </c>
      <c r="E1131" s="17" t="s">
        <v>56</v>
      </c>
      <c r="F1131" s="18">
        <v>32</v>
      </c>
      <c r="G1131" s="35" t="s">
        <v>2668</v>
      </c>
      <c r="H1131" s="17" t="s">
        <v>156</v>
      </c>
      <c r="I1131" s="17" t="s">
        <v>98</v>
      </c>
      <c r="J1131" s="33">
        <v>0.17</v>
      </c>
      <c r="K1131" s="17">
        <v>1.5</v>
      </c>
      <c r="L1131" s="17" t="s">
        <v>27</v>
      </c>
      <c r="M1131" s="18">
        <v>1</v>
      </c>
      <c r="N1131" s="2" t="s">
        <v>2668</v>
      </c>
      <c r="O1131" s="44">
        <v>1</v>
      </c>
      <c r="P1131" s="44" t="s">
        <v>5127</v>
      </c>
      <c r="Q1131" s="44">
        <f t="shared" si="74"/>
        <v>18.5</v>
      </c>
      <c r="R1131" s="45" t="str">
        <f t="shared" si="75"/>
        <v>High</v>
      </c>
      <c r="S1131" s="45" t="str">
        <f t="shared" si="76"/>
        <v>Low Performer</v>
      </c>
    </row>
    <row r="1132" spans="1:19" ht="21.6" customHeight="1" x14ac:dyDescent="0.25">
      <c r="A1132" s="17" t="s">
        <v>2669</v>
      </c>
      <c r="B1132" s="17" t="s">
        <v>3944</v>
      </c>
      <c r="C1132" s="17" t="s">
        <v>2670</v>
      </c>
      <c r="D1132" s="17" t="s">
        <v>69</v>
      </c>
      <c r="E1132" s="17" t="s">
        <v>41</v>
      </c>
      <c r="F1132" s="18">
        <v>32</v>
      </c>
      <c r="G1132" s="35" t="s">
        <v>2671</v>
      </c>
      <c r="H1132" s="17" t="s">
        <v>79</v>
      </c>
      <c r="I1132" s="17" t="s">
        <v>47</v>
      </c>
      <c r="J1132" s="33">
        <v>0.95</v>
      </c>
      <c r="K1132" s="17">
        <v>0.75</v>
      </c>
      <c r="L1132" s="17" t="s">
        <v>27</v>
      </c>
      <c r="M1132" s="18">
        <v>4</v>
      </c>
      <c r="N1132" s="2" t="s">
        <v>6068</v>
      </c>
      <c r="O1132" s="44">
        <v>6</v>
      </c>
      <c r="P1132" s="44" t="s">
        <v>5127</v>
      </c>
      <c r="Q1132" s="44">
        <f t="shared" si="74"/>
        <v>95.75</v>
      </c>
      <c r="R1132" s="45" t="str">
        <f t="shared" si="75"/>
        <v>High</v>
      </c>
      <c r="S1132" s="45" t="str">
        <f t="shared" si="76"/>
        <v>High Performer</v>
      </c>
    </row>
    <row r="1133" spans="1:19" ht="21.6" customHeight="1" x14ac:dyDescent="0.25">
      <c r="A1133" s="17" t="s">
        <v>2672</v>
      </c>
      <c r="B1133" s="17" t="s">
        <v>3945</v>
      </c>
      <c r="C1133" s="17" t="s">
        <v>2673</v>
      </c>
      <c r="D1133" s="17" t="s">
        <v>16</v>
      </c>
      <c r="E1133" s="17" t="s">
        <v>41</v>
      </c>
      <c r="F1133" s="18">
        <v>24</v>
      </c>
      <c r="G1133" s="35">
        <v>45053</v>
      </c>
      <c r="H1133" s="17" t="s">
        <v>156</v>
      </c>
      <c r="I1133" s="17" t="s">
        <v>98</v>
      </c>
      <c r="J1133" s="33">
        <v>0.52</v>
      </c>
      <c r="K1133" s="17">
        <v>2</v>
      </c>
      <c r="L1133" s="17" t="s">
        <v>33</v>
      </c>
      <c r="M1133" s="18">
        <v>4</v>
      </c>
      <c r="N1133" s="2" t="s">
        <v>6069</v>
      </c>
      <c r="O1133" s="44">
        <v>6</v>
      </c>
      <c r="P1133" s="44" t="s">
        <v>5128</v>
      </c>
      <c r="Q1133" s="44">
        <f t="shared" si="74"/>
        <v>54</v>
      </c>
      <c r="R1133" s="45" t="str">
        <f t="shared" si="75"/>
        <v>High</v>
      </c>
      <c r="S1133" s="45" t="str">
        <f t="shared" si="76"/>
        <v>Low Performer</v>
      </c>
    </row>
    <row r="1134" spans="1:19" ht="21.6" customHeight="1" x14ac:dyDescent="0.25">
      <c r="A1134" s="17" t="s">
        <v>2674</v>
      </c>
      <c r="B1134" s="17" t="s">
        <v>3946</v>
      </c>
      <c r="C1134" s="17" t="s">
        <v>2675</v>
      </c>
      <c r="D1134" s="17" t="s">
        <v>16</v>
      </c>
      <c r="E1134" s="17" t="s">
        <v>36</v>
      </c>
      <c r="F1134" s="18">
        <v>32</v>
      </c>
      <c r="G1134" s="35" t="s">
        <v>868</v>
      </c>
      <c r="H1134" s="17" t="s">
        <v>111</v>
      </c>
      <c r="I1134" s="17" t="s">
        <v>98</v>
      </c>
      <c r="J1134" s="33">
        <v>0.5</v>
      </c>
      <c r="K1134" s="17">
        <v>1</v>
      </c>
      <c r="L1134" s="17" t="s">
        <v>33</v>
      </c>
      <c r="M1134" s="18">
        <v>2</v>
      </c>
      <c r="N1134" s="2" t="s">
        <v>6070</v>
      </c>
      <c r="O1134" s="44">
        <v>3</v>
      </c>
      <c r="P1134" s="44" t="s">
        <v>5127</v>
      </c>
      <c r="Q1134" s="44">
        <f t="shared" si="74"/>
        <v>51</v>
      </c>
      <c r="R1134" s="45" t="str">
        <f t="shared" si="75"/>
        <v>High</v>
      </c>
      <c r="S1134" s="45" t="str">
        <f t="shared" si="76"/>
        <v>Low Performer</v>
      </c>
    </row>
    <row r="1135" spans="1:19" ht="21.6" customHeight="1" x14ac:dyDescent="0.25">
      <c r="A1135" s="17" t="s">
        <v>2676</v>
      </c>
      <c r="B1135" s="17" t="s">
        <v>3947</v>
      </c>
      <c r="C1135" s="17" t="s">
        <v>2677</v>
      </c>
      <c r="D1135" s="17" t="s">
        <v>16</v>
      </c>
      <c r="E1135" s="17" t="s">
        <v>36</v>
      </c>
      <c r="F1135" s="18">
        <v>29</v>
      </c>
      <c r="G1135" s="35">
        <v>44846</v>
      </c>
      <c r="H1135" s="17" t="s">
        <v>31</v>
      </c>
      <c r="I1135" s="17" t="s">
        <v>32</v>
      </c>
      <c r="J1135" s="33">
        <v>0.06</v>
      </c>
      <c r="K1135" s="17">
        <v>1.5</v>
      </c>
      <c r="L1135" s="17" t="s">
        <v>33</v>
      </c>
      <c r="M1135" s="18">
        <v>2</v>
      </c>
      <c r="N1135" s="2" t="s">
        <v>6071</v>
      </c>
      <c r="O1135" s="44">
        <v>8</v>
      </c>
      <c r="P1135" s="44" t="s">
        <v>5128</v>
      </c>
      <c r="Q1135" s="44">
        <f t="shared" si="74"/>
        <v>7.5</v>
      </c>
      <c r="R1135" s="45" t="str">
        <f t="shared" si="75"/>
        <v>Medium</v>
      </c>
      <c r="S1135" s="45" t="str">
        <f t="shared" si="76"/>
        <v>Low Performer</v>
      </c>
    </row>
    <row r="1136" spans="1:19" ht="21.6" customHeight="1" x14ac:dyDescent="0.25">
      <c r="A1136" s="17" t="s">
        <v>2678</v>
      </c>
      <c r="B1136" s="17" t="s">
        <v>3948</v>
      </c>
      <c r="C1136" s="17" t="s">
        <v>2679</v>
      </c>
      <c r="D1136" s="17" t="s">
        <v>16</v>
      </c>
      <c r="E1136" s="17" t="s">
        <v>56</v>
      </c>
      <c r="F1136" s="18">
        <v>32</v>
      </c>
      <c r="G1136" s="35" t="s">
        <v>2680</v>
      </c>
      <c r="H1136" s="17" t="s">
        <v>104</v>
      </c>
      <c r="I1136" s="17" t="s">
        <v>47</v>
      </c>
      <c r="J1136" s="33">
        <v>0.7</v>
      </c>
      <c r="K1136" s="17">
        <v>2</v>
      </c>
      <c r="L1136" s="17" t="s">
        <v>27</v>
      </c>
      <c r="M1136" s="18">
        <v>4</v>
      </c>
      <c r="N1136" s="2" t="s">
        <v>6072</v>
      </c>
      <c r="O1136" s="44">
        <v>5</v>
      </c>
      <c r="P1136" s="44" t="s">
        <v>5127</v>
      </c>
      <c r="Q1136" s="44">
        <f t="shared" si="74"/>
        <v>72</v>
      </c>
      <c r="R1136" s="45" t="str">
        <f t="shared" si="75"/>
        <v>High</v>
      </c>
      <c r="S1136" s="45" t="str">
        <f t="shared" si="76"/>
        <v>High Performer</v>
      </c>
    </row>
    <row r="1137" spans="1:19" ht="21.6" customHeight="1" x14ac:dyDescent="0.25">
      <c r="A1137" s="17" t="s">
        <v>2681</v>
      </c>
      <c r="B1137" s="17" t="s">
        <v>3949</v>
      </c>
      <c r="C1137" s="17" t="s">
        <v>2682</v>
      </c>
      <c r="D1137" s="17" t="s">
        <v>16</v>
      </c>
      <c r="E1137" s="17" t="s">
        <v>23</v>
      </c>
      <c r="F1137" s="18">
        <v>32</v>
      </c>
      <c r="G1137" s="35">
        <v>45420</v>
      </c>
      <c r="H1137" s="17" t="s">
        <v>156</v>
      </c>
      <c r="I1137" s="17" t="s">
        <v>98</v>
      </c>
      <c r="J1137" s="33">
        <v>0.71</v>
      </c>
      <c r="K1137" s="17">
        <v>1.5</v>
      </c>
      <c r="L1137" s="17" t="s">
        <v>27</v>
      </c>
      <c r="M1137" s="18">
        <v>3</v>
      </c>
      <c r="N1137" s="2" t="s">
        <v>6073</v>
      </c>
      <c r="O1137" s="44">
        <v>2</v>
      </c>
      <c r="P1137" s="44" t="s">
        <v>5127</v>
      </c>
      <c r="Q1137" s="44">
        <f t="shared" si="74"/>
        <v>72.5</v>
      </c>
      <c r="R1137" s="45" t="str">
        <f t="shared" si="75"/>
        <v>High</v>
      </c>
      <c r="S1137" s="45" t="str">
        <f t="shared" si="76"/>
        <v>Low Performer</v>
      </c>
    </row>
    <row r="1138" spans="1:19" ht="21.6" customHeight="1" x14ac:dyDescent="0.25">
      <c r="A1138" s="17" t="s">
        <v>2683</v>
      </c>
      <c r="B1138" s="17" t="s">
        <v>3950</v>
      </c>
      <c r="C1138" s="17" t="s">
        <v>2684</v>
      </c>
      <c r="D1138" s="17" t="s">
        <v>16</v>
      </c>
      <c r="E1138" s="17" t="s">
        <v>56</v>
      </c>
      <c r="F1138" s="18">
        <v>32</v>
      </c>
      <c r="G1138" s="35" t="s">
        <v>1138</v>
      </c>
      <c r="H1138" s="17" t="s">
        <v>46</v>
      </c>
      <c r="I1138" s="17" t="s">
        <v>47</v>
      </c>
      <c r="J1138" s="33">
        <v>0.66</v>
      </c>
      <c r="K1138" s="17">
        <v>2</v>
      </c>
      <c r="L1138" s="17" t="s">
        <v>27</v>
      </c>
      <c r="M1138" s="18">
        <v>5</v>
      </c>
      <c r="N1138" s="2" t="s">
        <v>6074</v>
      </c>
      <c r="O1138" s="44">
        <v>6</v>
      </c>
      <c r="P1138" s="44" t="s">
        <v>5127</v>
      </c>
      <c r="Q1138" s="44">
        <f t="shared" si="74"/>
        <v>68</v>
      </c>
      <c r="R1138" s="45" t="str">
        <f t="shared" si="75"/>
        <v>High</v>
      </c>
      <c r="S1138" s="45" t="str">
        <f t="shared" si="76"/>
        <v>High Performer</v>
      </c>
    </row>
    <row r="1139" spans="1:19" ht="21.6" customHeight="1" x14ac:dyDescent="0.25">
      <c r="A1139" s="17" t="s">
        <v>2685</v>
      </c>
      <c r="B1139" s="17" t="s">
        <v>3951</v>
      </c>
      <c r="C1139" s="17" t="s">
        <v>2686</v>
      </c>
      <c r="D1139" s="17" t="s">
        <v>69</v>
      </c>
      <c r="E1139" s="17" t="s">
        <v>41</v>
      </c>
      <c r="F1139" s="18">
        <v>22</v>
      </c>
      <c r="G1139" s="35" t="s">
        <v>1527</v>
      </c>
      <c r="H1139" s="17" t="s">
        <v>25</v>
      </c>
      <c r="I1139" s="17" t="s">
        <v>26</v>
      </c>
      <c r="J1139" s="33">
        <v>0.48</v>
      </c>
      <c r="K1139" s="17">
        <v>1.5</v>
      </c>
      <c r="L1139" s="17" t="s">
        <v>33</v>
      </c>
      <c r="M1139" s="18">
        <v>3</v>
      </c>
      <c r="N1139" s="2" t="s">
        <v>6075</v>
      </c>
      <c r="O1139" s="44">
        <v>2</v>
      </c>
      <c r="P1139" s="44" t="s">
        <v>5125</v>
      </c>
      <c r="Q1139" s="44">
        <f t="shared" si="74"/>
        <v>49.5</v>
      </c>
      <c r="R1139" s="45" t="str">
        <f t="shared" si="75"/>
        <v>High</v>
      </c>
      <c r="S1139" s="45" t="str">
        <f t="shared" si="76"/>
        <v>Low Performer</v>
      </c>
    </row>
    <row r="1140" spans="1:19" ht="21.6" customHeight="1" x14ac:dyDescent="0.25">
      <c r="A1140" s="17" t="s">
        <v>2687</v>
      </c>
      <c r="B1140" s="17" t="s">
        <v>3952</v>
      </c>
      <c r="C1140" s="17" t="s">
        <v>2688</v>
      </c>
      <c r="D1140" s="17" t="s">
        <v>69</v>
      </c>
      <c r="E1140" s="17" t="s">
        <v>41</v>
      </c>
      <c r="F1140" s="18">
        <v>32</v>
      </c>
      <c r="G1140" s="35" t="s">
        <v>2689</v>
      </c>
      <c r="H1140" s="17" t="s">
        <v>42</v>
      </c>
      <c r="I1140" s="17" t="s">
        <v>32</v>
      </c>
      <c r="J1140" s="33">
        <v>0.01</v>
      </c>
      <c r="K1140" s="17">
        <v>1.5</v>
      </c>
      <c r="L1140" s="17" t="s">
        <v>33</v>
      </c>
      <c r="M1140" s="18">
        <v>2</v>
      </c>
      <c r="N1140" s="2" t="s">
        <v>6076</v>
      </c>
      <c r="O1140" s="44">
        <v>4</v>
      </c>
      <c r="P1140" s="44" t="s">
        <v>5127</v>
      </c>
      <c r="Q1140" s="44">
        <f t="shared" si="74"/>
        <v>2.5</v>
      </c>
      <c r="R1140" s="45" t="str">
        <f t="shared" si="75"/>
        <v>Low</v>
      </c>
      <c r="S1140" s="45" t="str">
        <f t="shared" si="76"/>
        <v>Low Performer</v>
      </c>
    </row>
    <row r="1141" spans="1:19" ht="21.6" customHeight="1" x14ac:dyDescent="0.25">
      <c r="A1141" s="17" t="s">
        <v>2690</v>
      </c>
      <c r="B1141" s="17" t="s">
        <v>3953</v>
      </c>
      <c r="C1141" s="17" t="s">
        <v>2691</v>
      </c>
      <c r="D1141" s="17" t="s">
        <v>69</v>
      </c>
      <c r="E1141" s="17" t="s">
        <v>41</v>
      </c>
      <c r="F1141" s="18">
        <v>21</v>
      </c>
      <c r="G1141" s="35" t="s">
        <v>2692</v>
      </c>
      <c r="H1141" s="17" t="s">
        <v>18</v>
      </c>
      <c r="I1141" s="17" t="s">
        <v>19</v>
      </c>
      <c r="J1141" s="33">
        <v>0.61</v>
      </c>
      <c r="K1141" s="17">
        <v>1.5</v>
      </c>
      <c r="L1141" s="17" t="s">
        <v>27</v>
      </c>
      <c r="M1141" s="18">
        <v>5</v>
      </c>
      <c r="N1141" s="2" t="s">
        <v>6077</v>
      </c>
      <c r="O1141" s="44">
        <v>3</v>
      </c>
      <c r="P1141" s="44" t="s">
        <v>5125</v>
      </c>
      <c r="Q1141" s="44">
        <f t="shared" si="74"/>
        <v>62.5</v>
      </c>
      <c r="R1141" s="45" t="str">
        <f t="shared" si="75"/>
        <v>High</v>
      </c>
      <c r="S1141" s="45" t="str">
        <f t="shared" si="76"/>
        <v>High Performer</v>
      </c>
    </row>
    <row r="1142" spans="1:19" ht="21.6" customHeight="1" x14ac:dyDescent="0.25">
      <c r="A1142" s="17" t="s">
        <v>2693</v>
      </c>
      <c r="B1142" s="17" t="s">
        <v>3954</v>
      </c>
      <c r="C1142" s="17" t="s">
        <v>2694</v>
      </c>
      <c r="D1142" s="17" t="s">
        <v>16</v>
      </c>
      <c r="E1142" s="17" t="s">
        <v>23</v>
      </c>
      <c r="F1142" s="18">
        <v>34</v>
      </c>
      <c r="G1142" s="35">
        <v>44721</v>
      </c>
      <c r="H1142" s="17" t="s">
        <v>25</v>
      </c>
      <c r="I1142" s="17" t="s">
        <v>26</v>
      </c>
      <c r="J1142" s="33">
        <v>0.33</v>
      </c>
      <c r="K1142" s="17">
        <v>2</v>
      </c>
      <c r="L1142" s="17" t="s">
        <v>33</v>
      </c>
      <c r="M1142" s="18">
        <v>5</v>
      </c>
      <c r="N1142" s="2" t="s">
        <v>6078</v>
      </c>
      <c r="O1142" s="44">
        <v>6</v>
      </c>
      <c r="P1142" s="44" t="s">
        <v>5127</v>
      </c>
      <c r="Q1142" s="44">
        <f t="shared" si="74"/>
        <v>35</v>
      </c>
      <c r="R1142" s="45" t="str">
        <f t="shared" si="75"/>
        <v>High</v>
      </c>
      <c r="S1142" s="45" t="str">
        <f t="shared" si="76"/>
        <v>Low Performer</v>
      </c>
    </row>
    <row r="1143" spans="1:19" ht="21.6" customHeight="1" x14ac:dyDescent="0.25">
      <c r="A1143" s="17" t="s">
        <v>2695</v>
      </c>
      <c r="B1143" s="17" t="s">
        <v>3955</v>
      </c>
      <c r="C1143" s="17" t="s">
        <v>2696</v>
      </c>
      <c r="D1143" s="17" t="s">
        <v>69</v>
      </c>
      <c r="E1143" s="17" t="s">
        <v>23</v>
      </c>
      <c r="F1143" s="18">
        <v>32</v>
      </c>
      <c r="G1143" s="35" t="s">
        <v>514</v>
      </c>
      <c r="H1143" s="17" t="s">
        <v>25</v>
      </c>
      <c r="I1143" s="17" t="s">
        <v>26</v>
      </c>
      <c r="J1143" s="33">
        <v>0.31</v>
      </c>
      <c r="K1143" s="17">
        <v>0.75</v>
      </c>
      <c r="L1143" s="17" t="s">
        <v>33</v>
      </c>
      <c r="M1143" s="18">
        <v>2</v>
      </c>
      <c r="N1143" s="2" t="s">
        <v>6079</v>
      </c>
      <c r="O1143" s="44">
        <v>5</v>
      </c>
      <c r="P1143" s="44" t="s">
        <v>5127</v>
      </c>
      <c r="Q1143" s="44">
        <f t="shared" si="74"/>
        <v>31.75</v>
      </c>
      <c r="R1143" s="45" t="str">
        <f t="shared" si="75"/>
        <v>High</v>
      </c>
      <c r="S1143" s="45" t="str">
        <f t="shared" si="76"/>
        <v>Low Performer</v>
      </c>
    </row>
    <row r="1144" spans="1:19" ht="21.6" customHeight="1" x14ac:dyDescent="0.25">
      <c r="A1144" s="17" t="s">
        <v>2697</v>
      </c>
      <c r="B1144" s="17" t="s">
        <v>3956</v>
      </c>
      <c r="C1144" s="17" t="s">
        <v>2698</v>
      </c>
      <c r="D1144" s="17" t="s">
        <v>16</v>
      </c>
      <c r="E1144" s="17" t="s">
        <v>41</v>
      </c>
      <c r="F1144" s="18">
        <v>22</v>
      </c>
      <c r="G1144" s="35">
        <v>44934</v>
      </c>
      <c r="H1144" s="17" t="s">
        <v>104</v>
      </c>
      <c r="I1144" s="17" t="s">
        <v>47</v>
      </c>
      <c r="J1144" s="33">
        <v>0.18</v>
      </c>
      <c r="K1144" s="17">
        <v>2</v>
      </c>
      <c r="L1144" s="17" t="s">
        <v>27</v>
      </c>
      <c r="M1144" s="18">
        <v>5</v>
      </c>
      <c r="N1144" s="2" t="s">
        <v>6080</v>
      </c>
      <c r="O1144" s="44">
        <v>5</v>
      </c>
      <c r="P1144" s="44" t="s">
        <v>5125</v>
      </c>
      <c r="Q1144" s="44">
        <f t="shared" si="74"/>
        <v>20</v>
      </c>
      <c r="R1144" s="45" t="str">
        <f t="shared" si="75"/>
        <v>High</v>
      </c>
      <c r="S1144" s="45" t="str">
        <f t="shared" si="76"/>
        <v>High Performer</v>
      </c>
    </row>
    <row r="1145" spans="1:19" ht="21.6" customHeight="1" x14ac:dyDescent="0.25">
      <c r="A1145" s="17" t="s">
        <v>2699</v>
      </c>
      <c r="B1145" s="17" t="s">
        <v>3957</v>
      </c>
      <c r="C1145" s="17" t="s">
        <v>2700</v>
      </c>
      <c r="D1145" s="17" t="s">
        <v>16</v>
      </c>
      <c r="E1145" s="17" t="s">
        <v>23</v>
      </c>
      <c r="F1145" s="18">
        <v>32</v>
      </c>
      <c r="G1145" s="35" t="s">
        <v>757</v>
      </c>
      <c r="H1145" s="17" t="s">
        <v>42</v>
      </c>
      <c r="I1145" s="17" t="s">
        <v>32</v>
      </c>
      <c r="J1145" s="33">
        <v>0.38</v>
      </c>
      <c r="K1145" s="17">
        <v>2</v>
      </c>
      <c r="L1145" s="17" t="s">
        <v>33</v>
      </c>
      <c r="M1145" s="18">
        <v>1</v>
      </c>
      <c r="N1145" s="2" t="s">
        <v>6081</v>
      </c>
      <c r="O1145" s="44">
        <v>7</v>
      </c>
      <c r="P1145" s="44" t="s">
        <v>5127</v>
      </c>
      <c r="Q1145" s="44">
        <f t="shared" si="74"/>
        <v>40</v>
      </c>
      <c r="R1145" s="45" t="str">
        <f t="shared" si="75"/>
        <v>High</v>
      </c>
      <c r="S1145" s="45" t="str">
        <f t="shared" si="76"/>
        <v>Low Performer</v>
      </c>
    </row>
    <row r="1146" spans="1:19" ht="21.6" customHeight="1" x14ac:dyDescent="0.25">
      <c r="A1146" s="17" t="s">
        <v>2701</v>
      </c>
      <c r="B1146" s="17" t="s">
        <v>3958</v>
      </c>
      <c r="C1146" s="17" t="s">
        <v>2702</v>
      </c>
      <c r="D1146" s="17" t="s">
        <v>16</v>
      </c>
      <c r="E1146" s="17" t="s">
        <v>56</v>
      </c>
      <c r="F1146" s="18">
        <v>36</v>
      </c>
      <c r="G1146" s="35">
        <v>44994</v>
      </c>
      <c r="H1146" s="17" t="s">
        <v>111</v>
      </c>
      <c r="I1146" s="17" t="s">
        <v>98</v>
      </c>
      <c r="J1146" s="33">
        <v>0.47</v>
      </c>
      <c r="K1146" s="17">
        <v>1.5</v>
      </c>
      <c r="L1146" s="17" t="s">
        <v>33</v>
      </c>
      <c r="M1146" s="18">
        <v>1</v>
      </c>
      <c r="N1146" s="2" t="s">
        <v>5373</v>
      </c>
      <c r="O1146" s="44">
        <v>8</v>
      </c>
      <c r="P1146" s="44" t="s">
        <v>5127</v>
      </c>
      <c r="Q1146" s="44">
        <f t="shared" si="74"/>
        <v>48.5</v>
      </c>
      <c r="R1146" s="45" t="str">
        <f t="shared" si="75"/>
        <v>High</v>
      </c>
      <c r="S1146" s="45" t="str">
        <f t="shared" si="76"/>
        <v>Low Performer</v>
      </c>
    </row>
    <row r="1147" spans="1:19" ht="21.6" customHeight="1" x14ac:dyDescent="0.25">
      <c r="A1147" s="17" t="s">
        <v>2703</v>
      </c>
      <c r="B1147" s="17" t="s">
        <v>3959</v>
      </c>
      <c r="C1147" s="17" t="s">
        <v>2704</v>
      </c>
      <c r="D1147" s="17" t="s">
        <v>16</v>
      </c>
      <c r="E1147" s="17" t="s">
        <v>56</v>
      </c>
      <c r="F1147" s="18">
        <v>32</v>
      </c>
      <c r="G1147" s="35" t="s">
        <v>2705</v>
      </c>
      <c r="H1147" s="17" t="s">
        <v>31</v>
      </c>
      <c r="I1147" s="17" t="s">
        <v>32</v>
      </c>
      <c r="J1147" s="33">
        <v>0.41</v>
      </c>
      <c r="K1147" s="17">
        <v>2</v>
      </c>
      <c r="L1147" s="17" t="s">
        <v>27</v>
      </c>
      <c r="M1147" s="18">
        <v>5</v>
      </c>
      <c r="N1147" s="2" t="s">
        <v>6082</v>
      </c>
      <c r="O1147" s="44">
        <v>3</v>
      </c>
      <c r="P1147" s="44" t="s">
        <v>5127</v>
      </c>
      <c r="Q1147" s="44">
        <f t="shared" si="74"/>
        <v>43</v>
      </c>
      <c r="R1147" s="45" t="str">
        <f t="shared" si="75"/>
        <v>High</v>
      </c>
      <c r="S1147" s="45" t="str">
        <f t="shared" si="76"/>
        <v>High Performer</v>
      </c>
    </row>
    <row r="1148" spans="1:19" ht="21.6" customHeight="1" x14ac:dyDescent="0.25">
      <c r="A1148" s="17" t="s">
        <v>2706</v>
      </c>
      <c r="B1148" s="17" t="s">
        <v>3960</v>
      </c>
      <c r="C1148" s="17" t="s">
        <v>87</v>
      </c>
      <c r="D1148" s="17" t="s">
        <v>69</v>
      </c>
      <c r="E1148" s="17" t="s">
        <v>23</v>
      </c>
      <c r="F1148" s="18">
        <v>32</v>
      </c>
      <c r="G1148" s="35">
        <v>44778</v>
      </c>
      <c r="H1148" s="17" t="s">
        <v>46</v>
      </c>
      <c r="I1148" s="17" t="s">
        <v>47</v>
      </c>
      <c r="J1148" s="33">
        <v>0.06</v>
      </c>
      <c r="K1148" s="17">
        <v>1</v>
      </c>
      <c r="L1148" s="17" t="s">
        <v>33</v>
      </c>
      <c r="M1148" s="18">
        <v>1</v>
      </c>
      <c r="N1148" s="2" t="s">
        <v>6083</v>
      </c>
      <c r="O1148" s="44">
        <v>2</v>
      </c>
      <c r="P1148" s="44" t="s">
        <v>5127</v>
      </c>
      <c r="Q1148" s="44">
        <f t="shared" si="74"/>
        <v>7</v>
      </c>
      <c r="R1148" s="45" t="str">
        <f t="shared" si="75"/>
        <v>Medium</v>
      </c>
      <c r="S1148" s="45" t="str">
        <f t="shared" si="76"/>
        <v>Low Performer</v>
      </c>
    </row>
    <row r="1149" spans="1:19" ht="21.6" customHeight="1" x14ac:dyDescent="0.25">
      <c r="A1149" s="17" t="s">
        <v>2707</v>
      </c>
      <c r="B1149" s="17" t="s">
        <v>3961</v>
      </c>
      <c r="C1149" s="17" t="s">
        <v>2708</v>
      </c>
      <c r="D1149" s="17" t="s">
        <v>16</v>
      </c>
      <c r="E1149" s="17" t="s">
        <v>23</v>
      </c>
      <c r="F1149" s="18">
        <v>37</v>
      </c>
      <c r="G1149" s="35" t="s">
        <v>2709</v>
      </c>
      <c r="H1149" s="17" t="s">
        <v>57</v>
      </c>
      <c r="I1149" s="17" t="s">
        <v>32</v>
      </c>
      <c r="J1149" s="33">
        <v>0.39</v>
      </c>
      <c r="K1149" s="17">
        <v>1.5</v>
      </c>
      <c r="L1149" s="17" t="s">
        <v>33</v>
      </c>
      <c r="M1149" s="18">
        <v>3</v>
      </c>
      <c r="N1149" s="2" t="s">
        <v>6084</v>
      </c>
      <c r="O1149" s="44">
        <v>2</v>
      </c>
      <c r="P1149" s="44" t="s">
        <v>5127</v>
      </c>
      <c r="Q1149" s="44">
        <f t="shared" si="74"/>
        <v>40.5</v>
      </c>
      <c r="R1149" s="45" t="str">
        <f t="shared" si="75"/>
        <v>High</v>
      </c>
      <c r="S1149" s="45" t="str">
        <f t="shared" si="76"/>
        <v>Low Performer</v>
      </c>
    </row>
    <row r="1150" spans="1:19" ht="21.6" customHeight="1" x14ac:dyDescent="0.25">
      <c r="A1150" s="17" t="s">
        <v>2710</v>
      </c>
      <c r="B1150" s="17" t="s">
        <v>3962</v>
      </c>
      <c r="C1150" s="17" t="s">
        <v>2711</v>
      </c>
      <c r="D1150" s="17" t="s">
        <v>69</v>
      </c>
      <c r="E1150" s="17" t="s">
        <v>41</v>
      </c>
      <c r="F1150" s="18">
        <v>32</v>
      </c>
      <c r="G1150" s="35">
        <v>44875</v>
      </c>
      <c r="H1150" s="17" t="s">
        <v>111</v>
      </c>
      <c r="I1150" s="17" t="s">
        <v>98</v>
      </c>
      <c r="J1150" s="33">
        <v>0.37</v>
      </c>
      <c r="K1150" s="17">
        <v>1.5</v>
      </c>
      <c r="L1150" s="17" t="s">
        <v>27</v>
      </c>
      <c r="M1150" s="18">
        <v>5</v>
      </c>
      <c r="N1150" s="2" t="s">
        <v>6085</v>
      </c>
      <c r="O1150" s="44">
        <v>8</v>
      </c>
      <c r="P1150" s="44" t="s">
        <v>5127</v>
      </c>
      <c r="Q1150" s="44">
        <f t="shared" si="74"/>
        <v>38.5</v>
      </c>
      <c r="R1150" s="45" t="str">
        <f t="shared" si="75"/>
        <v>High</v>
      </c>
      <c r="S1150" s="45" t="str">
        <f t="shared" si="76"/>
        <v>High Performer</v>
      </c>
    </row>
    <row r="1151" spans="1:19" ht="21.6" customHeight="1" x14ac:dyDescent="0.25">
      <c r="A1151" s="17" t="s">
        <v>2712</v>
      </c>
      <c r="B1151" s="17" t="s">
        <v>3963</v>
      </c>
      <c r="C1151" s="17" t="s">
        <v>2713</v>
      </c>
      <c r="D1151" s="17" t="s">
        <v>69</v>
      </c>
      <c r="E1151" s="17" t="s">
        <v>41</v>
      </c>
      <c r="F1151" s="18">
        <v>32</v>
      </c>
      <c r="G1151" s="35">
        <v>44630</v>
      </c>
      <c r="H1151" s="17" t="s">
        <v>97</v>
      </c>
      <c r="I1151" s="17" t="s">
        <v>98</v>
      </c>
      <c r="J1151" s="33">
        <v>0.88</v>
      </c>
      <c r="K1151" s="17">
        <v>2</v>
      </c>
      <c r="L1151" s="17" t="s">
        <v>27</v>
      </c>
      <c r="M1151" s="18">
        <v>3</v>
      </c>
      <c r="N1151" s="2" t="s">
        <v>6086</v>
      </c>
      <c r="O1151" s="44">
        <v>2</v>
      </c>
      <c r="P1151" s="44" t="s">
        <v>5127</v>
      </c>
      <c r="Q1151" s="44">
        <f t="shared" si="74"/>
        <v>90</v>
      </c>
      <c r="R1151" s="45" t="str">
        <f t="shared" si="75"/>
        <v>High</v>
      </c>
      <c r="S1151" s="45" t="str">
        <f t="shared" si="76"/>
        <v>Low Performer</v>
      </c>
    </row>
    <row r="1152" spans="1:19" ht="21.6" customHeight="1" x14ac:dyDescent="0.25">
      <c r="A1152" s="17" t="s">
        <v>2714</v>
      </c>
      <c r="B1152" s="17" t="s">
        <v>3964</v>
      </c>
      <c r="C1152" s="17" t="s">
        <v>2715</v>
      </c>
      <c r="D1152" s="17" t="s">
        <v>16</v>
      </c>
      <c r="E1152" s="17" t="s">
        <v>64</v>
      </c>
      <c r="F1152" s="18">
        <v>32</v>
      </c>
      <c r="G1152" s="35" t="s">
        <v>2716</v>
      </c>
      <c r="H1152" s="17" t="s">
        <v>42</v>
      </c>
      <c r="I1152" s="17" t="s">
        <v>32</v>
      </c>
      <c r="J1152" s="33">
        <v>0.3</v>
      </c>
      <c r="K1152" s="17">
        <v>2</v>
      </c>
      <c r="L1152" s="17" t="s">
        <v>33</v>
      </c>
      <c r="M1152" s="18">
        <v>5</v>
      </c>
      <c r="N1152" s="2" t="s">
        <v>6087</v>
      </c>
      <c r="O1152" s="44">
        <v>7</v>
      </c>
      <c r="P1152" s="44" t="s">
        <v>5127</v>
      </c>
      <c r="Q1152" s="44">
        <f t="shared" si="74"/>
        <v>32</v>
      </c>
      <c r="R1152" s="45" t="str">
        <f t="shared" si="75"/>
        <v>High</v>
      </c>
      <c r="S1152" s="45" t="str">
        <f t="shared" si="76"/>
        <v>Low Performer</v>
      </c>
    </row>
    <row r="1153" spans="1:19" ht="21.6" customHeight="1" x14ac:dyDescent="0.25">
      <c r="A1153" s="17" t="s">
        <v>2717</v>
      </c>
      <c r="B1153" s="17" t="s">
        <v>3965</v>
      </c>
      <c r="C1153" s="17" t="s">
        <v>2718</v>
      </c>
      <c r="D1153" s="17" t="s">
        <v>16</v>
      </c>
      <c r="E1153" s="17" t="s">
        <v>36</v>
      </c>
      <c r="F1153" s="18">
        <v>32</v>
      </c>
      <c r="G1153" s="35">
        <v>45455</v>
      </c>
      <c r="H1153" s="17" t="s">
        <v>18</v>
      </c>
      <c r="I1153" s="17" t="s">
        <v>19</v>
      </c>
      <c r="J1153" s="33">
        <v>0.18</v>
      </c>
      <c r="K1153" s="17">
        <v>0.75</v>
      </c>
      <c r="L1153" s="17" t="s">
        <v>27</v>
      </c>
      <c r="M1153" s="18">
        <v>1</v>
      </c>
      <c r="N1153" s="37">
        <v>45455</v>
      </c>
      <c r="O1153" s="44">
        <v>1</v>
      </c>
      <c r="P1153" s="44" t="s">
        <v>5127</v>
      </c>
      <c r="Q1153" s="44">
        <f t="shared" si="74"/>
        <v>18.75</v>
      </c>
      <c r="R1153" s="45" t="str">
        <f t="shared" si="75"/>
        <v>High</v>
      </c>
      <c r="S1153" s="45" t="str">
        <f t="shared" si="76"/>
        <v>Low Performer</v>
      </c>
    </row>
    <row r="1154" spans="1:19" ht="21.6" customHeight="1" x14ac:dyDescent="0.25">
      <c r="A1154" s="17" t="s">
        <v>2719</v>
      </c>
      <c r="B1154" s="17" t="s">
        <v>3966</v>
      </c>
      <c r="C1154" s="17" t="s">
        <v>2720</v>
      </c>
      <c r="D1154" s="17" t="s">
        <v>69</v>
      </c>
      <c r="E1154" s="17" t="s">
        <v>64</v>
      </c>
      <c r="F1154" s="18">
        <v>32</v>
      </c>
      <c r="G1154" s="35" t="s">
        <v>255</v>
      </c>
      <c r="H1154" s="17" t="s">
        <v>97</v>
      </c>
      <c r="I1154" s="17" t="s">
        <v>98</v>
      </c>
      <c r="J1154" s="33">
        <v>0.82</v>
      </c>
      <c r="K1154" s="17">
        <v>2</v>
      </c>
      <c r="L1154" s="17" t="s">
        <v>33</v>
      </c>
      <c r="M1154" s="18">
        <f>M1153</f>
        <v>1</v>
      </c>
      <c r="N1154" s="2" t="s">
        <v>6088</v>
      </c>
      <c r="O1154" s="44">
        <v>8</v>
      </c>
      <c r="P1154" s="44" t="s">
        <v>5127</v>
      </c>
      <c r="Q1154" s="44">
        <f t="shared" si="74"/>
        <v>84</v>
      </c>
      <c r="R1154" s="45" t="str">
        <f t="shared" si="75"/>
        <v>High</v>
      </c>
      <c r="S1154" s="45" t="str">
        <f t="shared" si="76"/>
        <v>Low Performer</v>
      </c>
    </row>
    <row r="1155" spans="1:19" ht="21.6" customHeight="1" x14ac:dyDescent="0.25">
      <c r="A1155" s="17" t="s">
        <v>2721</v>
      </c>
      <c r="B1155" s="17" t="s">
        <v>3967</v>
      </c>
      <c r="C1155" s="17" t="s">
        <v>2722</v>
      </c>
      <c r="D1155" s="17" t="s">
        <v>69</v>
      </c>
      <c r="E1155" s="17" t="s">
        <v>23</v>
      </c>
      <c r="F1155" s="18">
        <v>32</v>
      </c>
      <c r="G1155" s="35">
        <v>45058</v>
      </c>
      <c r="H1155" s="17" t="s">
        <v>104</v>
      </c>
      <c r="I1155" s="17" t="s">
        <v>47</v>
      </c>
      <c r="J1155" s="33">
        <v>0.32</v>
      </c>
      <c r="K1155" s="17">
        <v>1.5</v>
      </c>
      <c r="L1155" s="17" t="s">
        <v>33</v>
      </c>
      <c r="M1155" s="18">
        <v>4</v>
      </c>
      <c r="N1155" s="2" t="s">
        <v>6089</v>
      </c>
      <c r="O1155" s="44">
        <v>6</v>
      </c>
      <c r="P1155" s="44" t="s">
        <v>5127</v>
      </c>
      <c r="Q1155" s="44">
        <f t="shared" ref="Q1155:Q1201" si="77">SUM((J1155*100)+K1155)</f>
        <v>33.5</v>
      </c>
      <c r="R1155" s="45" t="str">
        <f t="shared" ref="R1155:R1201" si="78">IF(Q1155&lt;=5,"Low",IF(Q1155&lt;=15,"Medium",IF(Q1155&gt;15,"High")))</f>
        <v>High</v>
      </c>
      <c r="S1155" s="45" t="str">
        <f t="shared" ref="S1155:S1201" si="79">IF(AND(L1155="Yes",M1155&gt;=4),"High Performer","Low Performer" )</f>
        <v>Low Performer</v>
      </c>
    </row>
    <row r="1156" spans="1:19" ht="21.6" customHeight="1" x14ac:dyDescent="0.25">
      <c r="A1156" s="17" t="s">
        <v>2723</v>
      </c>
      <c r="B1156" s="17" t="s">
        <v>3968</v>
      </c>
      <c r="C1156" s="17" t="s">
        <v>2724</v>
      </c>
      <c r="D1156" s="17" t="s">
        <v>69</v>
      </c>
      <c r="E1156" s="17" t="s">
        <v>56</v>
      </c>
      <c r="F1156" s="18">
        <v>32</v>
      </c>
      <c r="G1156" s="35">
        <v>44569</v>
      </c>
      <c r="H1156" s="17" t="s">
        <v>79</v>
      </c>
      <c r="I1156" s="17" t="s">
        <v>47</v>
      </c>
      <c r="J1156" s="33">
        <v>0.23</v>
      </c>
      <c r="K1156" s="17">
        <v>0.75</v>
      </c>
      <c r="L1156" s="17" t="s">
        <v>27</v>
      </c>
      <c r="M1156" s="18">
        <v>1</v>
      </c>
      <c r="N1156" s="2" t="s">
        <v>6090</v>
      </c>
      <c r="O1156" s="44">
        <v>6</v>
      </c>
      <c r="P1156" s="44" t="s">
        <v>5127</v>
      </c>
      <c r="Q1156" s="44">
        <f t="shared" si="77"/>
        <v>23.75</v>
      </c>
      <c r="R1156" s="45" t="str">
        <f t="shared" si="78"/>
        <v>High</v>
      </c>
      <c r="S1156" s="45" t="str">
        <f t="shared" si="79"/>
        <v>Low Performer</v>
      </c>
    </row>
    <row r="1157" spans="1:19" ht="21.6" customHeight="1" x14ac:dyDescent="0.25">
      <c r="A1157" s="17" t="s">
        <v>2725</v>
      </c>
      <c r="B1157" s="17" t="s">
        <v>3969</v>
      </c>
      <c r="C1157" s="17" t="s">
        <v>2726</v>
      </c>
      <c r="D1157" s="17" t="s">
        <v>69</v>
      </c>
      <c r="E1157" s="17" t="s">
        <v>23</v>
      </c>
      <c r="F1157" s="18">
        <v>42</v>
      </c>
      <c r="G1157" s="35" t="s">
        <v>1054</v>
      </c>
      <c r="H1157" s="17" t="s">
        <v>156</v>
      </c>
      <c r="I1157" s="17" t="s">
        <v>98</v>
      </c>
      <c r="J1157" s="33">
        <v>0.63</v>
      </c>
      <c r="K1157" s="17">
        <v>1.5</v>
      </c>
      <c r="L1157" s="17" t="s">
        <v>33</v>
      </c>
      <c r="M1157" s="18">
        <v>3</v>
      </c>
      <c r="N1157" s="2" t="s">
        <v>6091</v>
      </c>
      <c r="O1157" s="44">
        <v>3</v>
      </c>
      <c r="P1157" s="44" t="s">
        <v>5126</v>
      </c>
      <c r="Q1157" s="44">
        <f t="shared" si="77"/>
        <v>64.5</v>
      </c>
      <c r="R1157" s="45" t="str">
        <f t="shared" si="78"/>
        <v>High</v>
      </c>
      <c r="S1157" s="45" t="str">
        <f t="shared" si="79"/>
        <v>Low Performer</v>
      </c>
    </row>
    <row r="1158" spans="1:19" ht="21.6" customHeight="1" x14ac:dyDescent="0.25">
      <c r="A1158" s="17" t="s">
        <v>2727</v>
      </c>
      <c r="B1158" s="17" t="s">
        <v>3970</v>
      </c>
      <c r="C1158" s="17" t="s">
        <v>2728</v>
      </c>
      <c r="D1158" s="17" t="s">
        <v>16</v>
      </c>
      <c r="E1158" s="17" t="s">
        <v>41</v>
      </c>
      <c r="F1158" s="18">
        <v>32</v>
      </c>
      <c r="G1158" s="35" t="s">
        <v>1873</v>
      </c>
      <c r="H1158" s="17" t="s">
        <v>57</v>
      </c>
      <c r="I1158" s="17" t="s">
        <v>32</v>
      </c>
      <c r="J1158" s="33">
        <v>0.61</v>
      </c>
      <c r="K1158" s="17">
        <v>2</v>
      </c>
      <c r="L1158" s="17" t="s">
        <v>33</v>
      </c>
      <c r="M1158" s="18">
        <v>5</v>
      </c>
      <c r="N1158" s="2" t="s">
        <v>6092</v>
      </c>
      <c r="O1158" s="44">
        <v>6</v>
      </c>
      <c r="P1158" s="44" t="s">
        <v>5127</v>
      </c>
      <c r="Q1158" s="44">
        <f t="shared" si="77"/>
        <v>63</v>
      </c>
      <c r="R1158" s="45" t="str">
        <f t="shared" si="78"/>
        <v>High</v>
      </c>
      <c r="S1158" s="45" t="str">
        <f t="shared" si="79"/>
        <v>Low Performer</v>
      </c>
    </row>
    <row r="1159" spans="1:19" ht="21.6" customHeight="1" x14ac:dyDescent="0.25">
      <c r="A1159" s="17" t="s">
        <v>2729</v>
      </c>
      <c r="B1159" s="17" t="s">
        <v>3971</v>
      </c>
      <c r="C1159" s="17" t="s">
        <v>2730</v>
      </c>
      <c r="D1159" s="17" t="s">
        <v>69</v>
      </c>
      <c r="E1159" s="17" t="s">
        <v>41</v>
      </c>
      <c r="F1159" s="18">
        <v>32</v>
      </c>
      <c r="G1159" s="35" t="s">
        <v>618</v>
      </c>
      <c r="H1159" s="17" t="s">
        <v>53</v>
      </c>
      <c r="I1159" s="17" t="s">
        <v>26</v>
      </c>
      <c r="J1159" s="33">
        <v>0.78</v>
      </c>
      <c r="K1159" s="17">
        <v>0.75</v>
      </c>
      <c r="L1159" s="17" t="s">
        <v>27</v>
      </c>
      <c r="M1159" s="18">
        <v>5</v>
      </c>
      <c r="N1159" s="2" t="s">
        <v>6093</v>
      </c>
      <c r="O1159" s="44">
        <v>7</v>
      </c>
      <c r="P1159" s="44" t="s">
        <v>5127</v>
      </c>
      <c r="Q1159" s="44">
        <f t="shared" si="77"/>
        <v>78.75</v>
      </c>
      <c r="R1159" s="45" t="str">
        <f t="shared" si="78"/>
        <v>High</v>
      </c>
      <c r="S1159" s="45" t="str">
        <f t="shared" si="79"/>
        <v>High Performer</v>
      </c>
    </row>
    <row r="1160" spans="1:19" ht="21.6" customHeight="1" x14ac:dyDescent="0.25">
      <c r="A1160" s="17" t="s">
        <v>2731</v>
      </c>
      <c r="B1160" s="17" t="s">
        <v>3972</v>
      </c>
      <c r="C1160" s="17" t="s">
        <v>2732</v>
      </c>
      <c r="D1160" s="17" t="s">
        <v>69</v>
      </c>
      <c r="E1160" s="17" t="s">
        <v>41</v>
      </c>
      <c r="F1160" s="18">
        <v>32</v>
      </c>
      <c r="G1160" s="35" t="s">
        <v>2011</v>
      </c>
      <c r="H1160" s="17" t="s">
        <v>104</v>
      </c>
      <c r="I1160" s="17" t="s">
        <v>47</v>
      </c>
      <c r="J1160" s="33">
        <v>0.75</v>
      </c>
      <c r="K1160" s="17">
        <v>2</v>
      </c>
      <c r="L1160" s="17" t="s">
        <v>27</v>
      </c>
      <c r="M1160" s="18">
        <f>M1159</f>
        <v>5</v>
      </c>
      <c r="N1160" s="2" t="s">
        <v>6094</v>
      </c>
      <c r="O1160" s="44">
        <v>5</v>
      </c>
      <c r="P1160" s="44" t="s">
        <v>5127</v>
      </c>
      <c r="Q1160" s="44">
        <f t="shared" si="77"/>
        <v>77</v>
      </c>
      <c r="R1160" s="45" t="str">
        <f t="shared" si="78"/>
        <v>High</v>
      </c>
      <c r="S1160" s="45" t="str">
        <f t="shared" si="79"/>
        <v>High Performer</v>
      </c>
    </row>
    <row r="1161" spans="1:19" ht="21.6" customHeight="1" x14ac:dyDescent="0.25">
      <c r="A1161" s="17" t="s">
        <v>2733</v>
      </c>
      <c r="B1161" s="17" t="s">
        <v>3973</v>
      </c>
      <c r="C1161" s="17" t="s">
        <v>2734</v>
      </c>
      <c r="D1161" s="17" t="s">
        <v>69</v>
      </c>
      <c r="E1161" s="17" t="s">
        <v>56</v>
      </c>
      <c r="F1161" s="18">
        <v>26</v>
      </c>
      <c r="G1161" s="35">
        <v>44722</v>
      </c>
      <c r="H1161" s="17" t="s">
        <v>66</v>
      </c>
      <c r="I1161" s="17" t="s">
        <v>26</v>
      </c>
      <c r="J1161" s="33">
        <v>0.83</v>
      </c>
      <c r="K1161" s="17">
        <v>2</v>
      </c>
      <c r="L1161" s="17" t="s">
        <v>27</v>
      </c>
      <c r="M1161" s="18">
        <v>5</v>
      </c>
      <c r="N1161" s="2" t="s">
        <v>6095</v>
      </c>
      <c r="O1161" s="44">
        <v>8</v>
      </c>
      <c r="P1161" s="44" t="s">
        <v>5128</v>
      </c>
      <c r="Q1161" s="44">
        <f t="shared" si="77"/>
        <v>85</v>
      </c>
      <c r="R1161" s="45" t="str">
        <f t="shared" si="78"/>
        <v>High</v>
      </c>
      <c r="S1161" s="45" t="str">
        <f t="shared" si="79"/>
        <v>High Performer</v>
      </c>
    </row>
    <row r="1162" spans="1:19" ht="21.6" customHeight="1" x14ac:dyDescent="0.25">
      <c r="A1162" s="17" t="s">
        <v>2735</v>
      </c>
      <c r="B1162" s="17" t="s">
        <v>3974</v>
      </c>
      <c r="C1162" s="17" t="s">
        <v>2736</v>
      </c>
      <c r="D1162" s="17" t="s">
        <v>69</v>
      </c>
      <c r="E1162" s="17" t="s">
        <v>23</v>
      </c>
      <c r="F1162" s="18">
        <v>32</v>
      </c>
      <c r="G1162" s="35" t="s">
        <v>2476</v>
      </c>
      <c r="H1162" s="17" t="s">
        <v>111</v>
      </c>
      <c r="I1162" s="17" t="s">
        <v>98</v>
      </c>
      <c r="J1162" s="33">
        <v>0.06</v>
      </c>
      <c r="K1162" s="17">
        <v>2</v>
      </c>
      <c r="L1162" s="17" t="s">
        <v>33</v>
      </c>
      <c r="M1162" s="18">
        <v>1</v>
      </c>
      <c r="N1162" s="2" t="s">
        <v>6096</v>
      </c>
      <c r="O1162" s="44">
        <v>4</v>
      </c>
      <c r="P1162" s="44" t="s">
        <v>5127</v>
      </c>
      <c r="Q1162" s="44">
        <f t="shared" si="77"/>
        <v>8</v>
      </c>
      <c r="R1162" s="45" t="str">
        <f t="shared" si="78"/>
        <v>Medium</v>
      </c>
      <c r="S1162" s="45" t="str">
        <f t="shared" si="79"/>
        <v>Low Performer</v>
      </c>
    </row>
    <row r="1163" spans="1:19" ht="21.6" customHeight="1" x14ac:dyDescent="0.25">
      <c r="A1163" s="17" t="s">
        <v>2737</v>
      </c>
      <c r="B1163" s="17" t="s">
        <v>3975</v>
      </c>
      <c r="C1163" s="17" t="s">
        <v>2738</v>
      </c>
      <c r="D1163" s="17" t="s">
        <v>16</v>
      </c>
      <c r="E1163" s="17" t="s">
        <v>64</v>
      </c>
      <c r="F1163" s="18">
        <v>32</v>
      </c>
      <c r="G1163" s="35">
        <v>45150</v>
      </c>
      <c r="H1163" s="17" t="s">
        <v>57</v>
      </c>
      <c r="I1163" s="17" t="s">
        <v>32</v>
      </c>
      <c r="J1163" s="33">
        <v>0.27</v>
      </c>
      <c r="K1163" s="17">
        <v>2</v>
      </c>
      <c r="L1163" s="17" t="s">
        <v>33</v>
      </c>
      <c r="M1163" s="18">
        <v>5</v>
      </c>
      <c r="N1163" s="37">
        <v>45150</v>
      </c>
      <c r="O1163" s="44">
        <v>1</v>
      </c>
      <c r="P1163" s="44" t="s">
        <v>5127</v>
      </c>
      <c r="Q1163" s="44">
        <f t="shared" si="77"/>
        <v>29</v>
      </c>
      <c r="R1163" s="45" t="str">
        <f t="shared" si="78"/>
        <v>High</v>
      </c>
      <c r="S1163" s="45" t="str">
        <f t="shared" si="79"/>
        <v>Low Performer</v>
      </c>
    </row>
    <row r="1164" spans="1:19" ht="21.6" customHeight="1" x14ac:dyDescent="0.25">
      <c r="A1164" s="17" t="s">
        <v>2739</v>
      </c>
      <c r="B1164" s="17" t="s">
        <v>3027</v>
      </c>
      <c r="C1164" s="17" t="s">
        <v>2740</v>
      </c>
      <c r="D1164" s="17" t="s">
        <v>69</v>
      </c>
      <c r="E1164" s="17" t="s">
        <v>56</v>
      </c>
      <c r="F1164" s="18">
        <v>32</v>
      </c>
      <c r="G1164" s="35">
        <v>45485</v>
      </c>
      <c r="H1164" s="17" t="s">
        <v>25</v>
      </c>
      <c r="I1164" s="17" t="s">
        <v>26</v>
      </c>
      <c r="J1164" s="33">
        <v>0.1</v>
      </c>
      <c r="K1164" s="17">
        <v>1.5</v>
      </c>
      <c r="L1164" s="17" t="s">
        <v>33</v>
      </c>
      <c r="M1164" s="18">
        <v>3</v>
      </c>
      <c r="N1164" s="2" t="s">
        <v>6097</v>
      </c>
      <c r="O1164" s="44">
        <v>4</v>
      </c>
      <c r="P1164" s="44" t="s">
        <v>5127</v>
      </c>
      <c r="Q1164" s="44">
        <f t="shared" si="77"/>
        <v>11.5</v>
      </c>
      <c r="R1164" s="45" t="str">
        <f t="shared" si="78"/>
        <v>Medium</v>
      </c>
      <c r="S1164" s="45" t="str">
        <f t="shared" si="79"/>
        <v>Low Performer</v>
      </c>
    </row>
    <row r="1165" spans="1:19" ht="21.6" customHeight="1" x14ac:dyDescent="0.25">
      <c r="A1165" s="17" t="s">
        <v>2741</v>
      </c>
      <c r="B1165" s="17" t="s">
        <v>3976</v>
      </c>
      <c r="C1165" s="17" t="s">
        <v>2742</v>
      </c>
      <c r="D1165" s="17" t="s">
        <v>69</v>
      </c>
      <c r="E1165" s="17" t="s">
        <v>36</v>
      </c>
      <c r="F1165" s="18">
        <v>32</v>
      </c>
      <c r="G1165" s="35" t="s">
        <v>2743</v>
      </c>
      <c r="H1165" s="17" t="s">
        <v>57</v>
      </c>
      <c r="I1165" s="17" t="s">
        <v>32</v>
      </c>
      <c r="J1165" s="33">
        <v>0.54</v>
      </c>
      <c r="K1165" s="17">
        <v>2</v>
      </c>
      <c r="L1165" s="17" t="s">
        <v>27</v>
      </c>
      <c r="M1165" s="18">
        <v>2</v>
      </c>
      <c r="N1165" s="2" t="s">
        <v>6098</v>
      </c>
      <c r="O1165" s="44">
        <v>5</v>
      </c>
      <c r="P1165" s="44" t="s">
        <v>5127</v>
      </c>
      <c r="Q1165" s="44">
        <f t="shared" si="77"/>
        <v>56</v>
      </c>
      <c r="R1165" s="45" t="str">
        <f t="shared" si="78"/>
        <v>High</v>
      </c>
      <c r="S1165" s="45" t="str">
        <f t="shared" si="79"/>
        <v>Low Performer</v>
      </c>
    </row>
    <row r="1166" spans="1:19" ht="21.6" customHeight="1" x14ac:dyDescent="0.25">
      <c r="A1166" s="17" t="s">
        <v>2744</v>
      </c>
      <c r="B1166" s="17" t="s">
        <v>3977</v>
      </c>
      <c r="C1166" s="17" t="s">
        <v>2745</v>
      </c>
      <c r="D1166" s="17" t="s">
        <v>69</v>
      </c>
      <c r="E1166" s="17" t="s">
        <v>41</v>
      </c>
      <c r="F1166" s="18">
        <v>32</v>
      </c>
      <c r="G1166" s="35" t="s">
        <v>324</v>
      </c>
      <c r="H1166" s="17" t="s">
        <v>18</v>
      </c>
      <c r="I1166" s="17" t="s">
        <v>19</v>
      </c>
      <c r="J1166" s="33">
        <v>0.08</v>
      </c>
      <c r="K1166" s="17">
        <v>1.5</v>
      </c>
      <c r="L1166" s="17" t="s">
        <v>27</v>
      </c>
      <c r="M1166" s="18">
        <v>5</v>
      </c>
      <c r="N1166" s="2" t="s">
        <v>6099</v>
      </c>
      <c r="O1166" s="44">
        <v>2</v>
      </c>
      <c r="P1166" s="44" t="s">
        <v>5127</v>
      </c>
      <c r="Q1166" s="44">
        <f t="shared" si="77"/>
        <v>9.5</v>
      </c>
      <c r="R1166" s="45" t="str">
        <f t="shared" si="78"/>
        <v>Medium</v>
      </c>
      <c r="S1166" s="45" t="str">
        <f t="shared" si="79"/>
        <v>High Performer</v>
      </c>
    </row>
    <row r="1167" spans="1:19" ht="21.6" customHeight="1" x14ac:dyDescent="0.25">
      <c r="A1167" s="17" t="s">
        <v>2746</v>
      </c>
      <c r="B1167" s="17" t="s">
        <v>3978</v>
      </c>
      <c r="C1167" s="17" t="s">
        <v>2747</v>
      </c>
      <c r="D1167" s="17" t="s">
        <v>16</v>
      </c>
      <c r="E1167" s="17" t="s">
        <v>41</v>
      </c>
      <c r="F1167" s="18">
        <v>30</v>
      </c>
      <c r="G1167" s="35" t="s">
        <v>45</v>
      </c>
      <c r="H1167" s="17" t="s">
        <v>53</v>
      </c>
      <c r="I1167" s="17" t="s">
        <v>26</v>
      </c>
      <c r="J1167" s="33">
        <v>0.35</v>
      </c>
      <c r="K1167" s="17">
        <v>2</v>
      </c>
      <c r="L1167" s="17" t="s">
        <v>27</v>
      </c>
      <c r="M1167" s="18">
        <v>5</v>
      </c>
      <c r="N1167" s="2" t="s">
        <v>6100</v>
      </c>
      <c r="O1167" s="44">
        <v>2</v>
      </c>
      <c r="P1167" s="44" t="s">
        <v>5128</v>
      </c>
      <c r="Q1167" s="44">
        <f t="shared" si="77"/>
        <v>37</v>
      </c>
      <c r="R1167" s="45" t="str">
        <f t="shared" si="78"/>
        <v>High</v>
      </c>
      <c r="S1167" s="45" t="str">
        <f t="shared" si="79"/>
        <v>High Performer</v>
      </c>
    </row>
    <row r="1168" spans="1:19" ht="21.6" customHeight="1" x14ac:dyDescent="0.25">
      <c r="A1168" s="17" t="s">
        <v>2748</v>
      </c>
      <c r="B1168" s="17" t="s">
        <v>3979</v>
      </c>
      <c r="C1168" s="17" t="s">
        <v>2749</v>
      </c>
      <c r="D1168" s="17" t="s">
        <v>16</v>
      </c>
      <c r="E1168" s="17" t="s">
        <v>41</v>
      </c>
      <c r="F1168" s="18">
        <v>32</v>
      </c>
      <c r="G1168" s="35" t="s">
        <v>82</v>
      </c>
      <c r="H1168" s="17" t="s">
        <v>37</v>
      </c>
      <c r="I1168" s="17" t="s">
        <v>19</v>
      </c>
      <c r="J1168" s="33">
        <v>0.43</v>
      </c>
      <c r="K1168" s="17">
        <v>1.5</v>
      </c>
      <c r="L1168" s="17" t="s">
        <v>27</v>
      </c>
      <c r="M1168" s="18">
        <v>2</v>
      </c>
      <c r="N1168" s="2" t="s">
        <v>6101</v>
      </c>
      <c r="O1168" s="44">
        <v>2</v>
      </c>
      <c r="P1168" s="44" t="s">
        <v>5127</v>
      </c>
      <c r="Q1168" s="44">
        <f t="shared" si="77"/>
        <v>44.5</v>
      </c>
      <c r="R1168" s="45" t="str">
        <f t="shared" si="78"/>
        <v>High</v>
      </c>
      <c r="S1168" s="45" t="str">
        <f t="shared" si="79"/>
        <v>Low Performer</v>
      </c>
    </row>
    <row r="1169" spans="1:19" ht="21.6" customHeight="1" x14ac:dyDescent="0.25">
      <c r="A1169" s="17" t="s">
        <v>2750</v>
      </c>
      <c r="B1169" s="17" t="s">
        <v>3980</v>
      </c>
      <c r="C1169" s="17" t="s">
        <v>2751</v>
      </c>
      <c r="D1169" s="17" t="s">
        <v>16</v>
      </c>
      <c r="E1169" s="17" t="s">
        <v>56</v>
      </c>
      <c r="F1169" s="18">
        <v>41</v>
      </c>
      <c r="G1169" s="35">
        <v>44813</v>
      </c>
      <c r="H1169" s="17" t="s">
        <v>46</v>
      </c>
      <c r="I1169" s="17" t="s">
        <v>47</v>
      </c>
      <c r="J1169" s="33">
        <v>0.51</v>
      </c>
      <c r="K1169" s="17">
        <v>0.75</v>
      </c>
      <c r="L1169" s="17" t="s">
        <v>33</v>
      </c>
      <c r="M1169" s="18">
        <v>2</v>
      </c>
      <c r="N1169" s="2" t="s">
        <v>5410</v>
      </c>
      <c r="O1169" s="44">
        <v>2</v>
      </c>
      <c r="P1169" s="44" t="s">
        <v>5126</v>
      </c>
      <c r="Q1169" s="44">
        <f t="shared" si="77"/>
        <v>51.75</v>
      </c>
      <c r="R1169" s="45" t="str">
        <f t="shared" si="78"/>
        <v>High</v>
      </c>
      <c r="S1169" s="45" t="str">
        <f t="shared" si="79"/>
        <v>Low Performer</v>
      </c>
    </row>
    <row r="1170" spans="1:19" ht="21.6" customHeight="1" x14ac:dyDescent="0.25">
      <c r="A1170" s="17" t="s">
        <v>2752</v>
      </c>
      <c r="B1170" s="17" t="s">
        <v>3981</v>
      </c>
      <c r="C1170" s="17" t="s">
        <v>2753</v>
      </c>
      <c r="D1170" s="17" t="s">
        <v>16</v>
      </c>
      <c r="E1170" s="17" t="s">
        <v>23</v>
      </c>
      <c r="F1170" s="18">
        <v>32</v>
      </c>
      <c r="G1170" s="35">
        <v>45540</v>
      </c>
      <c r="H1170" s="17" t="s">
        <v>53</v>
      </c>
      <c r="I1170" s="17" t="s">
        <v>26</v>
      </c>
      <c r="J1170" s="33">
        <v>0.25</v>
      </c>
      <c r="K1170" s="17">
        <v>2</v>
      </c>
      <c r="L1170" s="17" t="s">
        <v>33</v>
      </c>
      <c r="M1170" s="18">
        <v>1</v>
      </c>
      <c r="N1170" s="2" t="s">
        <v>6102</v>
      </c>
      <c r="O1170" s="44">
        <v>7</v>
      </c>
      <c r="P1170" s="44" t="s">
        <v>5127</v>
      </c>
      <c r="Q1170" s="44">
        <f t="shared" si="77"/>
        <v>27</v>
      </c>
      <c r="R1170" s="45" t="str">
        <f t="shared" si="78"/>
        <v>High</v>
      </c>
      <c r="S1170" s="45" t="str">
        <f t="shared" si="79"/>
        <v>Low Performer</v>
      </c>
    </row>
    <row r="1171" spans="1:19" ht="21.6" customHeight="1" x14ac:dyDescent="0.25">
      <c r="A1171" s="17" t="s">
        <v>2754</v>
      </c>
      <c r="B1171" s="17" t="s">
        <v>3982</v>
      </c>
      <c r="C1171" s="17" t="s">
        <v>2755</v>
      </c>
      <c r="D1171" s="17" t="s">
        <v>69</v>
      </c>
      <c r="E1171" s="17" t="s">
        <v>41</v>
      </c>
      <c r="F1171" s="18">
        <v>32</v>
      </c>
      <c r="G1171" s="35">
        <v>45720</v>
      </c>
      <c r="H1171" s="17" t="s">
        <v>198</v>
      </c>
      <c r="I1171" s="17" t="s">
        <v>19</v>
      </c>
      <c r="J1171" s="33">
        <v>0.12</v>
      </c>
      <c r="K1171" s="17">
        <v>1.5</v>
      </c>
      <c r="L1171" s="17" t="s">
        <v>33</v>
      </c>
      <c r="M1171" s="18">
        <v>5</v>
      </c>
      <c r="N1171" s="2" t="s">
        <v>6103</v>
      </c>
      <c r="O1171" s="44">
        <v>8</v>
      </c>
      <c r="P1171" s="44" t="s">
        <v>5127</v>
      </c>
      <c r="Q1171" s="44">
        <f t="shared" si="77"/>
        <v>13.5</v>
      </c>
      <c r="R1171" s="45" t="str">
        <f t="shared" si="78"/>
        <v>Medium</v>
      </c>
      <c r="S1171" s="45" t="str">
        <f t="shared" si="79"/>
        <v>Low Performer</v>
      </c>
    </row>
    <row r="1172" spans="1:19" ht="21.6" customHeight="1" x14ac:dyDescent="0.25">
      <c r="A1172" s="17" t="s">
        <v>2756</v>
      </c>
      <c r="B1172" s="17" t="s">
        <v>3983</v>
      </c>
      <c r="C1172" s="17" t="s">
        <v>2757</v>
      </c>
      <c r="D1172" s="17" t="s">
        <v>16</v>
      </c>
      <c r="E1172" s="17" t="s">
        <v>23</v>
      </c>
      <c r="F1172" s="18">
        <v>32</v>
      </c>
      <c r="G1172" s="35" t="s">
        <v>2638</v>
      </c>
      <c r="H1172" s="17" t="s">
        <v>31</v>
      </c>
      <c r="I1172" s="17" t="s">
        <v>32</v>
      </c>
      <c r="J1172" s="33">
        <v>0.39</v>
      </c>
      <c r="K1172" s="17">
        <v>1</v>
      </c>
      <c r="L1172" s="17" t="s">
        <v>33</v>
      </c>
      <c r="M1172" s="18">
        <v>5</v>
      </c>
      <c r="N1172" s="2" t="s">
        <v>2638</v>
      </c>
      <c r="O1172" s="44">
        <v>1</v>
      </c>
      <c r="P1172" s="44" t="s">
        <v>5127</v>
      </c>
      <c r="Q1172" s="44">
        <f t="shared" si="77"/>
        <v>40</v>
      </c>
      <c r="R1172" s="45" t="str">
        <f t="shared" si="78"/>
        <v>High</v>
      </c>
      <c r="S1172" s="45" t="str">
        <f t="shared" si="79"/>
        <v>Low Performer</v>
      </c>
    </row>
    <row r="1173" spans="1:19" ht="21.6" customHeight="1" x14ac:dyDescent="0.25">
      <c r="A1173" s="17" t="s">
        <v>2758</v>
      </c>
      <c r="B1173" s="17" t="s">
        <v>3984</v>
      </c>
      <c r="C1173" s="17" t="s">
        <v>2759</v>
      </c>
      <c r="D1173" s="17" t="s">
        <v>16</v>
      </c>
      <c r="E1173" s="17" t="s">
        <v>36</v>
      </c>
      <c r="F1173" s="18">
        <v>32</v>
      </c>
      <c r="G1173" s="35" t="s">
        <v>1284</v>
      </c>
      <c r="H1173" s="17" t="s">
        <v>42</v>
      </c>
      <c r="I1173" s="17" t="s">
        <v>32</v>
      </c>
      <c r="J1173" s="33">
        <v>0.52</v>
      </c>
      <c r="K1173" s="17">
        <v>2</v>
      </c>
      <c r="L1173" s="17" t="s">
        <v>27</v>
      </c>
      <c r="M1173" s="18">
        <v>1</v>
      </c>
      <c r="N1173" s="2" t="s">
        <v>6104</v>
      </c>
      <c r="O1173" s="44">
        <v>3</v>
      </c>
      <c r="P1173" s="44" t="s">
        <v>5127</v>
      </c>
      <c r="Q1173" s="44">
        <f t="shared" si="77"/>
        <v>54</v>
      </c>
      <c r="R1173" s="45" t="str">
        <f t="shared" si="78"/>
        <v>High</v>
      </c>
      <c r="S1173" s="45" t="str">
        <f t="shared" si="79"/>
        <v>Low Performer</v>
      </c>
    </row>
    <row r="1174" spans="1:19" ht="21.6" customHeight="1" x14ac:dyDescent="0.25">
      <c r="A1174" s="17" t="s">
        <v>2760</v>
      </c>
      <c r="B1174" s="17" t="s">
        <v>3985</v>
      </c>
      <c r="C1174" s="17" t="s">
        <v>2761</v>
      </c>
      <c r="D1174" s="17" t="s">
        <v>16</v>
      </c>
      <c r="E1174" s="17" t="s">
        <v>56</v>
      </c>
      <c r="F1174" s="18">
        <v>32</v>
      </c>
      <c r="G1174" s="35" t="s">
        <v>618</v>
      </c>
      <c r="H1174" s="17" t="s">
        <v>42</v>
      </c>
      <c r="I1174" s="17" t="s">
        <v>32</v>
      </c>
      <c r="J1174" s="33">
        <v>0.17</v>
      </c>
      <c r="K1174" s="17">
        <v>1</v>
      </c>
      <c r="L1174" s="17" t="s">
        <v>27</v>
      </c>
      <c r="M1174" s="18">
        <v>5</v>
      </c>
      <c r="N1174" s="2" t="s">
        <v>6105</v>
      </c>
      <c r="O1174" s="44">
        <v>3</v>
      </c>
      <c r="P1174" s="44" t="s">
        <v>5127</v>
      </c>
      <c r="Q1174" s="44">
        <f t="shared" si="77"/>
        <v>18</v>
      </c>
      <c r="R1174" s="45" t="str">
        <f t="shared" si="78"/>
        <v>High</v>
      </c>
      <c r="S1174" s="45" t="str">
        <f t="shared" si="79"/>
        <v>High Performer</v>
      </c>
    </row>
    <row r="1175" spans="1:19" ht="21.6" customHeight="1" x14ac:dyDescent="0.25">
      <c r="A1175" s="17" t="s">
        <v>2762</v>
      </c>
      <c r="B1175" s="17" t="s">
        <v>3986</v>
      </c>
      <c r="C1175" s="17" t="s">
        <v>2763</v>
      </c>
      <c r="D1175" s="17" t="s">
        <v>16</v>
      </c>
      <c r="E1175" s="17" t="s">
        <v>23</v>
      </c>
      <c r="F1175" s="18">
        <v>32</v>
      </c>
      <c r="G1175" s="35">
        <v>45568</v>
      </c>
      <c r="H1175" s="17" t="s">
        <v>18</v>
      </c>
      <c r="I1175" s="17" t="s">
        <v>19</v>
      </c>
      <c r="J1175" s="33">
        <v>0.28999999999999998</v>
      </c>
      <c r="K1175" s="17">
        <v>0.75</v>
      </c>
      <c r="L1175" s="17" t="s">
        <v>27</v>
      </c>
      <c r="M1175" s="18">
        <v>1</v>
      </c>
      <c r="N1175" s="2" t="s">
        <v>6106</v>
      </c>
      <c r="O1175" s="44">
        <v>4</v>
      </c>
      <c r="P1175" s="44" t="s">
        <v>5127</v>
      </c>
      <c r="Q1175" s="44">
        <f t="shared" si="77"/>
        <v>29.749999999999996</v>
      </c>
      <c r="R1175" s="45" t="str">
        <f t="shared" si="78"/>
        <v>High</v>
      </c>
      <c r="S1175" s="45" t="str">
        <f t="shared" si="79"/>
        <v>Low Performer</v>
      </c>
    </row>
    <row r="1176" spans="1:19" ht="21.6" customHeight="1" x14ac:dyDescent="0.25">
      <c r="A1176" s="17" t="s">
        <v>2764</v>
      </c>
      <c r="B1176" s="17" t="s">
        <v>3987</v>
      </c>
      <c r="C1176" s="17" t="s">
        <v>2765</v>
      </c>
      <c r="D1176" s="17" t="s">
        <v>69</v>
      </c>
      <c r="E1176" s="17" t="s">
        <v>41</v>
      </c>
      <c r="F1176" s="18">
        <v>20</v>
      </c>
      <c r="G1176" s="35" t="s">
        <v>2766</v>
      </c>
      <c r="H1176" s="17" t="s">
        <v>31</v>
      </c>
      <c r="I1176" s="17" t="s">
        <v>32</v>
      </c>
      <c r="J1176" s="33">
        <v>0.53</v>
      </c>
      <c r="K1176" s="17">
        <v>1.5</v>
      </c>
      <c r="L1176" s="17" t="s">
        <v>27</v>
      </c>
      <c r="M1176" s="18">
        <v>1</v>
      </c>
      <c r="N1176" s="2" t="s">
        <v>6107</v>
      </c>
      <c r="O1176" s="44">
        <v>7</v>
      </c>
      <c r="P1176" s="44" t="s">
        <v>5125</v>
      </c>
      <c r="Q1176" s="44">
        <f t="shared" si="77"/>
        <v>54.5</v>
      </c>
      <c r="R1176" s="45" t="str">
        <f t="shared" si="78"/>
        <v>High</v>
      </c>
      <c r="S1176" s="45" t="str">
        <f t="shared" si="79"/>
        <v>Low Performer</v>
      </c>
    </row>
    <row r="1177" spans="1:19" ht="21.6" customHeight="1" x14ac:dyDescent="0.25">
      <c r="A1177" s="17" t="s">
        <v>2767</v>
      </c>
      <c r="B1177" s="17" t="s">
        <v>3988</v>
      </c>
      <c r="C1177" s="17" t="s">
        <v>2768</v>
      </c>
      <c r="D1177" s="17" t="s">
        <v>16</v>
      </c>
      <c r="E1177" s="17" t="s">
        <v>56</v>
      </c>
      <c r="F1177" s="18">
        <v>28</v>
      </c>
      <c r="G1177" s="35">
        <v>44659</v>
      </c>
      <c r="H1177" s="17" t="s">
        <v>18</v>
      </c>
      <c r="I1177" s="17" t="s">
        <v>19</v>
      </c>
      <c r="J1177" s="33">
        <v>0.46</v>
      </c>
      <c r="K1177" s="17">
        <v>1.5</v>
      </c>
      <c r="L1177" s="17" t="s">
        <v>27</v>
      </c>
      <c r="M1177" s="18">
        <v>4</v>
      </c>
      <c r="N1177" s="2" t="s">
        <v>6108</v>
      </c>
      <c r="O1177" s="44">
        <v>8</v>
      </c>
      <c r="P1177" s="44" t="s">
        <v>5128</v>
      </c>
      <c r="Q1177" s="44">
        <f t="shared" si="77"/>
        <v>47.5</v>
      </c>
      <c r="R1177" s="45" t="str">
        <f t="shared" si="78"/>
        <v>High</v>
      </c>
      <c r="S1177" s="45" t="str">
        <f t="shared" si="79"/>
        <v>High Performer</v>
      </c>
    </row>
    <row r="1178" spans="1:19" ht="21.6" customHeight="1" x14ac:dyDescent="0.25">
      <c r="A1178" s="17" t="s">
        <v>2769</v>
      </c>
      <c r="B1178" s="17" t="s">
        <v>3989</v>
      </c>
      <c r="C1178" s="17" t="s">
        <v>2770</v>
      </c>
      <c r="D1178" s="17" t="s">
        <v>16</v>
      </c>
      <c r="E1178" s="17" t="s">
        <v>56</v>
      </c>
      <c r="F1178" s="18">
        <v>32</v>
      </c>
      <c r="G1178" s="35" t="s">
        <v>2476</v>
      </c>
      <c r="H1178" s="17" t="s">
        <v>37</v>
      </c>
      <c r="I1178" s="17" t="s">
        <v>19</v>
      </c>
      <c r="J1178" s="33">
        <v>0.9</v>
      </c>
      <c r="K1178" s="17">
        <v>2</v>
      </c>
      <c r="L1178" s="17" t="s">
        <v>27</v>
      </c>
      <c r="M1178" s="18">
        <v>2</v>
      </c>
      <c r="N1178" s="2" t="s">
        <v>2476</v>
      </c>
      <c r="O1178" s="44">
        <v>1</v>
      </c>
      <c r="P1178" s="44" t="s">
        <v>5127</v>
      </c>
      <c r="Q1178" s="44">
        <f t="shared" si="77"/>
        <v>92</v>
      </c>
      <c r="R1178" s="45" t="str">
        <f t="shared" si="78"/>
        <v>High</v>
      </c>
      <c r="S1178" s="45" t="str">
        <f t="shared" si="79"/>
        <v>Low Performer</v>
      </c>
    </row>
    <row r="1179" spans="1:19" ht="21.6" customHeight="1" x14ac:dyDescent="0.25">
      <c r="A1179" s="17" t="s">
        <v>2771</v>
      </c>
      <c r="B1179" s="17" t="s">
        <v>3990</v>
      </c>
      <c r="C1179" s="17" t="s">
        <v>2772</v>
      </c>
      <c r="D1179" s="17" t="s">
        <v>16</v>
      </c>
      <c r="E1179" s="17" t="s">
        <v>23</v>
      </c>
      <c r="F1179" s="18">
        <v>32</v>
      </c>
      <c r="G1179" s="35" t="s">
        <v>295</v>
      </c>
      <c r="H1179" s="17" t="s">
        <v>25</v>
      </c>
      <c r="I1179" s="17" t="s">
        <v>26</v>
      </c>
      <c r="J1179" s="33">
        <v>7.0000000000000007E-2</v>
      </c>
      <c r="K1179" s="17">
        <v>2</v>
      </c>
      <c r="L1179" s="17" t="s">
        <v>27</v>
      </c>
      <c r="M1179" s="18">
        <v>4</v>
      </c>
      <c r="N1179" s="2" t="s">
        <v>6109</v>
      </c>
      <c r="O1179" s="44">
        <v>4</v>
      </c>
      <c r="P1179" s="44" t="s">
        <v>5127</v>
      </c>
      <c r="Q1179" s="44">
        <f t="shared" si="77"/>
        <v>9</v>
      </c>
      <c r="R1179" s="45" t="str">
        <f t="shared" si="78"/>
        <v>Medium</v>
      </c>
      <c r="S1179" s="45" t="str">
        <f t="shared" si="79"/>
        <v>High Performer</v>
      </c>
    </row>
    <row r="1180" spans="1:19" ht="21.6" customHeight="1" x14ac:dyDescent="0.25">
      <c r="A1180" s="17" t="s">
        <v>2773</v>
      </c>
      <c r="B1180" s="17" t="s">
        <v>3991</v>
      </c>
      <c r="C1180" s="17" t="s">
        <v>2774</v>
      </c>
      <c r="D1180" s="17" t="s">
        <v>16</v>
      </c>
      <c r="E1180" s="17" t="s">
        <v>23</v>
      </c>
      <c r="F1180" s="18">
        <v>32</v>
      </c>
      <c r="G1180" s="35" t="s">
        <v>2775</v>
      </c>
      <c r="H1180" s="17" t="s">
        <v>79</v>
      </c>
      <c r="I1180" s="17" t="s">
        <v>47</v>
      </c>
      <c r="J1180" s="33">
        <v>0.15</v>
      </c>
      <c r="K1180" s="17">
        <v>2</v>
      </c>
      <c r="L1180" s="17" t="s">
        <v>33</v>
      </c>
      <c r="M1180" s="18">
        <f>M1179</f>
        <v>4</v>
      </c>
      <c r="N1180" s="2" t="s">
        <v>6110</v>
      </c>
      <c r="O1180" s="44">
        <v>5</v>
      </c>
      <c r="P1180" s="44" t="s">
        <v>5127</v>
      </c>
      <c r="Q1180" s="44">
        <f t="shared" si="77"/>
        <v>17</v>
      </c>
      <c r="R1180" s="45" t="str">
        <f t="shared" si="78"/>
        <v>High</v>
      </c>
      <c r="S1180" s="45" t="str">
        <f t="shared" si="79"/>
        <v>Low Performer</v>
      </c>
    </row>
    <row r="1181" spans="1:19" ht="21.6" customHeight="1" x14ac:dyDescent="0.25">
      <c r="A1181" s="17" t="s">
        <v>2776</v>
      </c>
      <c r="B1181" s="17" t="s">
        <v>3992</v>
      </c>
      <c r="C1181" s="17" t="s">
        <v>2777</v>
      </c>
      <c r="D1181" s="17" t="s">
        <v>69</v>
      </c>
      <c r="E1181" s="17" t="s">
        <v>23</v>
      </c>
      <c r="F1181" s="18">
        <v>25</v>
      </c>
      <c r="G1181" s="35">
        <v>45333</v>
      </c>
      <c r="H1181" s="17" t="s">
        <v>57</v>
      </c>
      <c r="I1181" s="17" t="s">
        <v>32</v>
      </c>
      <c r="J1181" s="33">
        <v>0.82</v>
      </c>
      <c r="K1181" s="17">
        <v>0.75</v>
      </c>
      <c r="L1181" s="17" t="s">
        <v>33</v>
      </c>
      <c r="M1181" s="18">
        <v>5</v>
      </c>
      <c r="N1181" s="2" t="s">
        <v>5379</v>
      </c>
      <c r="O1181" s="44">
        <v>3</v>
      </c>
      <c r="P1181" s="44" t="s">
        <v>5128</v>
      </c>
      <c r="Q1181" s="44">
        <f t="shared" si="77"/>
        <v>82.75</v>
      </c>
      <c r="R1181" s="45" t="str">
        <f t="shared" si="78"/>
        <v>High</v>
      </c>
      <c r="S1181" s="45" t="str">
        <f t="shared" si="79"/>
        <v>Low Performer</v>
      </c>
    </row>
    <row r="1182" spans="1:19" ht="21.6" customHeight="1" x14ac:dyDescent="0.25">
      <c r="A1182" s="17" t="s">
        <v>2778</v>
      </c>
      <c r="B1182" s="17" t="s">
        <v>3993</v>
      </c>
      <c r="C1182" s="17" t="s">
        <v>2779</v>
      </c>
      <c r="D1182" s="17" t="s">
        <v>16</v>
      </c>
      <c r="E1182" s="17" t="s">
        <v>23</v>
      </c>
      <c r="F1182" s="18">
        <v>31</v>
      </c>
      <c r="G1182" s="35">
        <v>44630</v>
      </c>
      <c r="H1182" s="17" t="s">
        <v>37</v>
      </c>
      <c r="I1182" s="17" t="s">
        <v>19</v>
      </c>
      <c r="J1182" s="33">
        <v>0.35</v>
      </c>
      <c r="K1182" s="17">
        <v>1.5</v>
      </c>
      <c r="L1182" s="17" t="s">
        <v>33</v>
      </c>
      <c r="M1182" s="18">
        <v>1</v>
      </c>
      <c r="N1182" s="2" t="s">
        <v>6111</v>
      </c>
      <c r="O1182" s="44">
        <v>7</v>
      </c>
      <c r="P1182" s="44" t="s">
        <v>5127</v>
      </c>
      <c r="Q1182" s="44">
        <f t="shared" si="77"/>
        <v>36.5</v>
      </c>
      <c r="R1182" s="45" t="str">
        <f t="shared" si="78"/>
        <v>High</v>
      </c>
      <c r="S1182" s="45" t="str">
        <f t="shared" si="79"/>
        <v>Low Performer</v>
      </c>
    </row>
    <row r="1183" spans="1:19" ht="21.6" customHeight="1" x14ac:dyDescent="0.25">
      <c r="A1183" s="17" t="s">
        <v>2780</v>
      </c>
      <c r="B1183" s="17" t="s">
        <v>3994</v>
      </c>
      <c r="C1183" s="17" t="s">
        <v>2781</v>
      </c>
      <c r="D1183" s="17" t="s">
        <v>16</v>
      </c>
      <c r="E1183" s="17" t="s">
        <v>64</v>
      </c>
      <c r="F1183" s="18">
        <v>32</v>
      </c>
      <c r="G1183" s="35">
        <v>45901</v>
      </c>
      <c r="H1183" s="17" t="s">
        <v>156</v>
      </c>
      <c r="I1183" s="17" t="s">
        <v>98</v>
      </c>
      <c r="J1183" s="33">
        <v>0.52</v>
      </c>
      <c r="K1183" s="17">
        <v>2</v>
      </c>
      <c r="L1183" s="17" t="s">
        <v>33</v>
      </c>
      <c r="M1183" s="18">
        <v>4</v>
      </c>
      <c r="N1183" s="2" t="s">
        <v>6112</v>
      </c>
      <c r="O1183" s="44">
        <v>2</v>
      </c>
      <c r="P1183" s="44" t="s">
        <v>5127</v>
      </c>
      <c r="Q1183" s="44">
        <f t="shared" si="77"/>
        <v>54</v>
      </c>
      <c r="R1183" s="45" t="str">
        <f t="shared" si="78"/>
        <v>High</v>
      </c>
      <c r="S1183" s="45" t="str">
        <f t="shared" si="79"/>
        <v>Low Performer</v>
      </c>
    </row>
    <row r="1184" spans="1:19" ht="21.6" customHeight="1" x14ac:dyDescent="0.25">
      <c r="A1184" s="17" t="s">
        <v>2782</v>
      </c>
      <c r="B1184" s="17" t="s">
        <v>3995</v>
      </c>
      <c r="C1184" s="17" t="s">
        <v>87</v>
      </c>
      <c r="D1184" s="17" t="s">
        <v>16</v>
      </c>
      <c r="E1184" s="17" t="s">
        <v>41</v>
      </c>
      <c r="F1184" s="18">
        <v>19</v>
      </c>
      <c r="G1184" s="35">
        <v>45057</v>
      </c>
      <c r="H1184" s="17" t="s">
        <v>31</v>
      </c>
      <c r="I1184" s="17" t="s">
        <v>32</v>
      </c>
      <c r="J1184" s="33">
        <v>0.35</v>
      </c>
      <c r="K1184" s="17">
        <v>2</v>
      </c>
      <c r="L1184" s="17" t="s">
        <v>27</v>
      </c>
      <c r="M1184" s="18">
        <v>4</v>
      </c>
      <c r="N1184" s="2" t="s">
        <v>6113</v>
      </c>
      <c r="O1184" s="44">
        <v>4</v>
      </c>
      <c r="P1184" s="44" t="s">
        <v>5125</v>
      </c>
      <c r="Q1184" s="44">
        <f t="shared" si="77"/>
        <v>37</v>
      </c>
      <c r="R1184" s="45" t="str">
        <f t="shared" si="78"/>
        <v>High</v>
      </c>
      <c r="S1184" s="45" t="str">
        <f t="shared" si="79"/>
        <v>High Performer</v>
      </c>
    </row>
    <row r="1185" spans="1:19" ht="21.6" customHeight="1" x14ac:dyDescent="0.25">
      <c r="A1185" s="17" t="s">
        <v>2783</v>
      </c>
      <c r="B1185" s="17" t="s">
        <v>3996</v>
      </c>
      <c r="C1185" s="17" t="s">
        <v>2784</v>
      </c>
      <c r="D1185" s="17" t="s">
        <v>69</v>
      </c>
      <c r="E1185" s="17" t="s">
        <v>41</v>
      </c>
      <c r="F1185" s="18">
        <v>32</v>
      </c>
      <c r="G1185" s="35" t="s">
        <v>2785</v>
      </c>
      <c r="H1185" s="17" t="s">
        <v>31</v>
      </c>
      <c r="I1185" s="17" t="s">
        <v>32</v>
      </c>
      <c r="J1185" s="33">
        <v>0.18</v>
      </c>
      <c r="K1185" s="17">
        <v>1.5</v>
      </c>
      <c r="L1185" s="17" t="s">
        <v>33</v>
      </c>
      <c r="M1185" s="18">
        <v>3</v>
      </c>
      <c r="N1185" s="2" t="s">
        <v>6114</v>
      </c>
      <c r="O1185" s="44">
        <v>7</v>
      </c>
      <c r="P1185" s="44" t="s">
        <v>5127</v>
      </c>
      <c r="Q1185" s="44">
        <f t="shared" si="77"/>
        <v>19.5</v>
      </c>
      <c r="R1185" s="45" t="str">
        <f t="shared" si="78"/>
        <v>High</v>
      </c>
      <c r="S1185" s="45" t="str">
        <f t="shared" si="79"/>
        <v>Low Performer</v>
      </c>
    </row>
    <row r="1186" spans="1:19" ht="21.6" customHeight="1" x14ac:dyDescent="0.25">
      <c r="A1186" s="17" t="s">
        <v>2786</v>
      </c>
      <c r="B1186" s="17" t="s">
        <v>3997</v>
      </c>
      <c r="C1186" s="17" t="s">
        <v>2787</v>
      </c>
      <c r="D1186" s="17" t="s">
        <v>69</v>
      </c>
      <c r="E1186" s="17" t="s">
        <v>41</v>
      </c>
      <c r="F1186" s="18">
        <v>32</v>
      </c>
      <c r="G1186" s="35">
        <v>45573</v>
      </c>
      <c r="H1186" s="17" t="s">
        <v>42</v>
      </c>
      <c r="I1186" s="17" t="s">
        <v>32</v>
      </c>
      <c r="J1186" s="33">
        <v>0.35</v>
      </c>
      <c r="K1186" s="17">
        <v>2</v>
      </c>
      <c r="L1186" s="17" t="s">
        <v>27</v>
      </c>
      <c r="M1186" s="18">
        <v>5</v>
      </c>
      <c r="N1186" s="2" t="s">
        <v>6115</v>
      </c>
      <c r="O1186" s="44">
        <v>4</v>
      </c>
      <c r="P1186" s="44" t="s">
        <v>5127</v>
      </c>
      <c r="Q1186" s="44">
        <f t="shared" si="77"/>
        <v>37</v>
      </c>
      <c r="R1186" s="45" t="str">
        <f t="shared" si="78"/>
        <v>High</v>
      </c>
      <c r="S1186" s="45" t="str">
        <f t="shared" si="79"/>
        <v>High Performer</v>
      </c>
    </row>
    <row r="1187" spans="1:19" ht="21.6" customHeight="1" x14ac:dyDescent="0.25">
      <c r="A1187" s="17" t="s">
        <v>2788</v>
      </c>
      <c r="B1187" s="17" t="s">
        <v>3998</v>
      </c>
      <c r="C1187" s="17" t="s">
        <v>2789</v>
      </c>
      <c r="D1187" s="17" t="s">
        <v>69</v>
      </c>
      <c r="E1187" s="17" t="s">
        <v>23</v>
      </c>
      <c r="F1187" s="18">
        <v>32</v>
      </c>
      <c r="G1187" s="35" t="s">
        <v>1158</v>
      </c>
      <c r="H1187" s="17" t="s">
        <v>97</v>
      </c>
      <c r="I1187" s="17" t="s">
        <v>98</v>
      </c>
      <c r="J1187" s="33">
        <v>0.7</v>
      </c>
      <c r="K1187" s="17">
        <v>2</v>
      </c>
      <c r="L1187" s="17" t="s">
        <v>27</v>
      </c>
      <c r="M1187" s="18">
        <v>5</v>
      </c>
      <c r="N1187" s="2" t="s">
        <v>6116</v>
      </c>
      <c r="O1187" s="44">
        <v>8</v>
      </c>
      <c r="P1187" s="44" t="s">
        <v>5127</v>
      </c>
      <c r="Q1187" s="44">
        <f t="shared" si="77"/>
        <v>72</v>
      </c>
      <c r="R1187" s="45" t="str">
        <f t="shared" si="78"/>
        <v>High</v>
      </c>
      <c r="S1187" s="45" t="str">
        <f t="shared" si="79"/>
        <v>High Performer</v>
      </c>
    </row>
    <row r="1188" spans="1:19" ht="21.6" customHeight="1" x14ac:dyDescent="0.25">
      <c r="A1188" s="17" t="s">
        <v>2790</v>
      </c>
      <c r="B1188" s="17" t="s">
        <v>3999</v>
      </c>
      <c r="C1188" s="17" t="s">
        <v>2791</v>
      </c>
      <c r="D1188" s="17" t="s">
        <v>16</v>
      </c>
      <c r="E1188" s="17" t="s">
        <v>23</v>
      </c>
      <c r="F1188" s="18">
        <v>32</v>
      </c>
      <c r="G1188" s="35" t="s">
        <v>2792</v>
      </c>
      <c r="H1188" s="17" t="s">
        <v>53</v>
      </c>
      <c r="I1188" s="17" t="s">
        <v>26</v>
      </c>
      <c r="J1188" s="33">
        <v>0.13</v>
      </c>
      <c r="K1188" s="17">
        <v>1.5</v>
      </c>
      <c r="L1188" s="17" t="s">
        <v>27</v>
      </c>
      <c r="M1188" s="18">
        <v>2</v>
      </c>
      <c r="N1188" s="2" t="s">
        <v>6117</v>
      </c>
      <c r="O1188" s="44">
        <v>7</v>
      </c>
      <c r="P1188" s="44" t="s">
        <v>5127</v>
      </c>
      <c r="Q1188" s="44">
        <f t="shared" si="77"/>
        <v>14.5</v>
      </c>
      <c r="R1188" s="45" t="str">
        <f t="shared" si="78"/>
        <v>Medium</v>
      </c>
      <c r="S1188" s="45" t="str">
        <f t="shared" si="79"/>
        <v>Low Performer</v>
      </c>
    </row>
    <row r="1189" spans="1:19" ht="21.6" customHeight="1" x14ac:dyDescent="0.25">
      <c r="A1189" s="17" t="s">
        <v>2793</v>
      </c>
      <c r="B1189" s="17" t="s">
        <v>4000</v>
      </c>
      <c r="C1189" s="17" t="s">
        <v>2794</v>
      </c>
      <c r="D1189" s="17" t="s">
        <v>69</v>
      </c>
      <c r="E1189" s="17" t="s">
        <v>23</v>
      </c>
      <c r="F1189" s="18">
        <v>32</v>
      </c>
      <c r="G1189" s="35" t="s">
        <v>233</v>
      </c>
      <c r="H1189" s="17" t="s">
        <v>97</v>
      </c>
      <c r="I1189" s="17" t="s">
        <v>98</v>
      </c>
      <c r="J1189" s="33">
        <v>0.02</v>
      </c>
      <c r="K1189" s="17">
        <v>0.75</v>
      </c>
      <c r="L1189" s="17" t="s">
        <v>27</v>
      </c>
      <c r="M1189" s="18">
        <v>3</v>
      </c>
      <c r="N1189" s="2" t="s">
        <v>6118</v>
      </c>
      <c r="O1189" s="44">
        <v>8</v>
      </c>
      <c r="P1189" s="44" t="s">
        <v>5127</v>
      </c>
      <c r="Q1189" s="44">
        <f t="shared" si="77"/>
        <v>2.75</v>
      </c>
      <c r="R1189" s="45" t="str">
        <f t="shared" si="78"/>
        <v>Low</v>
      </c>
      <c r="S1189" s="45" t="str">
        <f t="shared" si="79"/>
        <v>Low Performer</v>
      </c>
    </row>
    <row r="1190" spans="1:19" ht="21.6" customHeight="1" x14ac:dyDescent="0.25">
      <c r="A1190" s="17" t="s">
        <v>2795</v>
      </c>
      <c r="B1190" s="17" t="s">
        <v>4001</v>
      </c>
      <c r="C1190" s="17" t="s">
        <v>2796</v>
      </c>
      <c r="D1190" s="17" t="s">
        <v>16</v>
      </c>
      <c r="E1190" s="17" t="s">
        <v>56</v>
      </c>
      <c r="F1190" s="18">
        <v>32</v>
      </c>
      <c r="G1190" s="35" t="s">
        <v>2797</v>
      </c>
      <c r="H1190" s="17" t="s">
        <v>57</v>
      </c>
      <c r="I1190" s="17" t="s">
        <v>32</v>
      </c>
      <c r="J1190" s="33">
        <v>0.34</v>
      </c>
      <c r="K1190" s="17">
        <v>2</v>
      </c>
      <c r="L1190" s="17" t="s">
        <v>33</v>
      </c>
      <c r="M1190" s="18">
        <v>5</v>
      </c>
      <c r="N1190" s="2" t="s">
        <v>6119</v>
      </c>
      <c r="O1190" s="44">
        <v>7</v>
      </c>
      <c r="P1190" s="44" t="s">
        <v>5127</v>
      </c>
      <c r="Q1190" s="44">
        <f t="shared" si="77"/>
        <v>36</v>
      </c>
      <c r="R1190" s="45" t="str">
        <f t="shared" si="78"/>
        <v>High</v>
      </c>
      <c r="S1190" s="45" t="str">
        <f t="shared" si="79"/>
        <v>Low Performer</v>
      </c>
    </row>
    <row r="1191" spans="1:19" ht="21.6" customHeight="1" x14ac:dyDescent="0.25">
      <c r="A1191" s="17" t="s">
        <v>2798</v>
      </c>
      <c r="B1191" s="17" t="s">
        <v>4002</v>
      </c>
      <c r="C1191" s="17" t="s">
        <v>2799</v>
      </c>
      <c r="D1191" s="17" t="s">
        <v>69</v>
      </c>
      <c r="E1191" s="17" t="s">
        <v>56</v>
      </c>
      <c r="F1191" s="18">
        <v>32</v>
      </c>
      <c r="G1191" s="35">
        <v>44571</v>
      </c>
      <c r="H1191" s="17" t="s">
        <v>31</v>
      </c>
      <c r="I1191" s="17" t="s">
        <v>32</v>
      </c>
      <c r="J1191" s="33">
        <v>0.3</v>
      </c>
      <c r="K1191" s="17">
        <v>2</v>
      </c>
      <c r="L1191" s="17" t="s">
        <v>33</v>
      </c>
      <c r="M1191" s="18">
        <v>5</v>
      </c>
      <c r="N1191" s="2" t="s">
        <v>6120</v>
      </c>
      <c r="O1191" s="44">
        <v>6</v>
      </c>
      <c r="P1191" s="44" t="s">
        <v>5127</v>
      </c>
      <c r="Q1191" s="44">
        <f t="shared" si="77"/>
        <v>32</v>
      </c>
      <c r="R1191" s="45" t="str">
        <f t="shared" si="78"/>
        <v>High</v>
      </c>
      <c r="S1191" s="45" t="str">
        <f t="shared" si="79"/>
        <v>Low Performer</v>
      </c>
    </row>
    <row r="1192" spans="1:19" ht="21.6" customHeight="1" x14ac:dyDescent="0.25">
      <c r="A1192" s="17" t="s">
        <v>2800</v>
      </c>
      <c r="B1192" s="17" t="s">
        <v>4003</v>
      </c>
      <c r="C1192" s="17" t="s">
        <v>2801</v>
      </c>
      <c r="D1192" s="17" t="s">
        <v>16</v>
      </c>
      <c r="E1192" s="17" t="s">
        <v>41</v>
      </c>
      <c r="F1192" s="18">
        <v>32</v>
      </c>
      <c r="G1192" s="35">
        <v>45690</v>
      </c>
      <c r="H1192" s="17" t="s">
        <v>104</v>
      </c>
      <c r="I1192" s="17" t="s">
        <v>47</v>
      </c>
      <c r="J1192" s="33">
        <v>0.94</v>
      </c>
      <c r="K1192" s="17">
        <v>2</v>
      </c>
      <c r="L1192" s="17" t="s">
        <v>27</v>
      </c>
      <c r="M1192" s="18">
        <v>1</v>
      </c>
      <c r="N1192" s="2" t="s">
        <v>6121</v>
      </c>
      <c r="O1192" s="44">
        <v>4</v>
      </c>
      <c r="P1192" s="44" t="s">
        <v>5127</v>
      </c>
      <c r="Q1192" s="44">
        <f t="shared" si="77"/>
        <v>96</v>
      </c>
      <c r="R1192" s="45" t="str">
        <f t="shared" si="78"/>
        <v>High</v>
      </c>
      <c r="S1192" s="45" t="str">
        <f t="shared" si="79"/>
        <v>Low Performer</v>
      </c>
    </row>
    <row r="1193" spans="1:19" ht="21.6" customHeight="1" x14ac:dyDescent="0.25">
      <c r="A1193" s="17" t="s">
        <v>2802</v>
      </c>
      <c r="B1193" s="17" t="s">
        <v>4004</v>
      </c>
      <c r="C1193" s="17" t="s">
        <v>2803</v>
      </c>
      <c r="D1193" s="17" t="s">
        <v>16</v>
      </c>
      <c r="E1193" s="17" t="s">
        <v>64</v>
      </c>
      <c r="F1193" s="18">
        <v>32</v>
      </c>
      <c r="G1193" s="35">
        <v>44991</v>
      </c>
      <c r="H1193" s="17" t="s">
        <v>18</v>
      </c>
      <c r="I1193" s="17" t="s">
        <v>19</v>
      </c>
      <c r="J1193" s="33">
        <v>0.52</v>
      </c>
      <c r="K1193" s="17">
        <v>1.5</v>
      </c>
      <c r="L1193" s="17" t="s">
        <v>27</v>
      </c>
      <c r="M1193" s="18">
        <v>1</v>
      </c>
      <c r="N1193" s="2" t="s">
        <v>6122</v>
      </c>
      <c r="O1193" s="44">
        <v>5</v>
      </c>
      <c r="P1193" s="44" t="s">
        <v>5127</v>
      </c>
      <c r="Q1193" s="44">
        <f t="shared" si="77"/>
        <v>53.5</v>
      </c>
      <c r="R1193" s="45" t="str">
        <f t="shared" si="78"/>
        <v>High</v>
      </c>
      <c r="S1193" s="45" t="str">
        <f t="shared" si="79"/>
        <v>Low Performer</v>
      </c>
    </row>
    <row r="1194" spans="1:19" ht="21.6" customHeight="1" x14ac:dyDescent="0.25">
      <c r="A1194" s="17" t="s">
        <v>2804</v>
      </c>
      <c r="B1194" s="17" t="s">
        <v>4005</v>
      </c>
      <c r="C1194" s="17" t="s">
        <v>2805</v>
      </c>
      <c r="D1194" s="17" t="s">
        <v>69</v>
      </c>
      <c r="E1194" s="17" t="s">
        <v>23</v>
      </c>
      <c r="F1194" s="18">
        <v>32</v>
      </c>
      <c r="G1194" s="35" t="s">
        <v>2025</v>
      </c>
      <c r="H1194" s="17" t="s">
        <v>18</v>
      </c>
      <c r="I1194" s="17" t="s">
        <v>19</v>
      </c>
      <c r="J1194" s="33">
        <v>0.8</v>
      </c>
      <c r="K1194" s="17">
        <v>0.75</v>
      </c>
      <c r="L1194" s="17" t="s">
        <v>33</v>
      </c>
      <c r="M1194" s="18">
        <v>5</v>
      </c>
      <c r="N1194" s="2" t="s">
        <v>6123</v>
      </c>
      <c r="O1194" s="44">
        <v>5</v>
      </c>
      <c r="P1194" s="44" t="s">
        <v>5127</v>
      </c>
      <c r="Q1194" s="44">
        <f t="shared" si="77"/>
        <v>80.75</v>
      </c>
      <c r="R1194" s="45" t="str">
        <f t="shared" si="78"/>
        <v>High</v>
      </c>
      <c r="S1194" s="45" t="str">
        <f t="shared" si="79"/>
        <v>Low Performer</v>
      </c>
    </row>
    <row r="1195" spans="1:19" ht="21.6" customHeight="1" x14ac:dyDescent="0.25">
      <c r="A1195" s="17" t="s">
        <v>2806</v>
      </c>
      <c r="B1195" s="17" t="s">
        <v>4006</v>
      </c>
      <c r="C1195" s="17" t="s">
        <v>2807</v>
      </c>
      <c r="D1195" s="17" t="s">
        <v>69</v>
      </c>
      <c r="E1195" s="17" t="s">
        <v>23</v>
      </c>
      <c r="F1195" s="18">
        <v>32</v>
      </c>
      <c r="G1195" s="35" t="s">
        <v>2035</v>
      </c>
      <c r="H1195" s="17" t="s">
        <v>198</v>
      </c>
      <c r="I1195" s="17" t="s">
        <v>19</v>
      </c>
      <c r="J1195" s="33">
        <v>0.12</v>
      </c>
      <c r="K1195" s="17">
        <v>2</v>
      </c>
      <c r="L1195" s="17" t="s">
        <v>27</v>
      </c>
      <c r="M1195" s="18">
        <v>1</v>
      </c>
      <c r="N1195" s="2" t="s">
        <v>6124</v>
      </c>
      <c r="O1195" s="44">
        <v>4</v>
      </c>
      <c r="P1195" s="44" t="s">
        <v>5127</v>
      </c>
      <c r="Q1195" s="44">
        <f t="shared" si="77"/>
        <v>14</v>
      </c>
      <c r="R1195" s="45" t="str">
        <f t="shared" si="78"/>
        <v>Medium</v>
      </c>
      <c r="S1195" s="45" t="str">
        <f t="shared" si="79"/>
        <v>Low Performer</v>
      </c>
    </row>
    <row r="1196" spans="1:19" ht="21.6" customHeight="1" x14ac:dyDescent="0.25">
      <c r="A1196" s="17" t="s">
        <v>2808</v>
      </c>
      <c r="B1196" s="17" t="s">
        <v>4007</v>
      </c>
      <c r="C1196" s="17" t="s">
        <v>2809</v>
      </c>
      <c r="D1196" s="17" t="s">
        <v>69</v>
      </c>
      <c r="E1196" s="17" t="s">
        <v>41</v>
      </c>
      <c r="F1196" s="18">
        <v>32</v>
      </c>
      <c r="G1196" s="35">
        <v>44996</v>
      </c>
      <c r="H1196" s="17" t="s">
        <v>79</v>
      </c>
      <c r="I1196" s="17" t="s">
        <v>47</v>
      </c>
      <c r="J1196" s="33">
        <v>0.8</v>
      </c>
      <c r="K1196" s="17">
        <v>1.5</v>
      </c>
      <c r="L1196" s="17" t="s">
        <v>33</v>
      </c>
      <c r="M1196" s="18">
        <v>5</v>
      </c>
      <c r="N1196" s="2" t="s">
        <v>6125</v>
      </c>
      <c r="O1196" s="44">
        <v>3</v>
      </c>
      <c r="P1196" s="44" t="s">
        <v>5127</v>
      </c>
      <c r="Q1196" s="44">
        <f t="shared" si="77"/>
        <v>81.5</v>
      </c>
      <c r="R1196" s="45" t="str">
        <f t="shared" si="78"/>
        <v>High</v>
      </c>
      <c r="S1196" s="45" t="str">
        <f t="shared" si="79"/>
        <v>Low Performer</v>
      </c>
    </row>
    <row r="1197" spans="1:19" ht="21.6" customHeight="1" x14ac:dyDescent="0.25">
      <c r="A1197" s="17" t="s">
        <v>2810</v>
      </c>
      <c r="B1197" s="17" t="s">
        <v>4008</v>
      </c>
      <c r="C1197" s="17" t="s">
        <v>2811</v>
      </c>
      <c r="D1197" s="17" t="s">
        <v>69</v>
      </c>
      <c r="E1197" s="17" t="s">
        <v>56</v>
      </c>
      <c r="F1197" s="18">
        <v>32</v>
      </c>
      <c r="G1197" s="35">
        <v>44846</v>
      </c>
      <c r="H1197" s="17" t="s">
        <v>156</v>
      </c>
      <c r="I1197" s="17" t="s">
        <v>98</v>
      </c>
      <c r="J1197" s="33">
        <v>7.0000000000000007E-2</v>
      </c>
      <c r="K1197" s="17">
        <v>1.5</v>
      </c>
      <c r="L1197" s="17" t="s">
        <v>33</v>
      </c>
      <c r="M1197" s="18">
        <f>M1196</f>
        <v>5</v>
      </c>
      <c r="N1197" s="2" t="s">
        <v>6126</v>
      </c>
      <c r="O1197" s="44">
        <v>4</v>
      </c>
      <c r="P1197" s="44" t="s">
        <v>5127</v>
      </c>
      <c r="Q1197" s="44">
        <f t="shared" si="77"/>
        <v>8.5</v>
      </c>
      <c r="R1197" s="45" t="str">
        <f t="shared" si="78"/>
        <v>Medium</v>
      </c>
      <c r="S1197" s="45" t="str">
        <f t="shared" si="79"/>
        <v>Low Performer</v>
      </c>
    </row>
    <row r="1198" spans="1:19" ht="21.6" customHeight="1" x14ac:dyDescent="0.25">
      <c r="A1198" s="17" t="s">
        <v>2812</v>
      </c>
      <c r="B1198" s="17" t="s">
        <v>4009</v>
      </c>
      <c r="C1198" s="17" t="s">
        <v>2813</v>
      </c>
      <c r="D1198" s="17" t="s">
        <v>69</v>
      </c>
      <c r="E1198" s="17" t="s">
        <v>23</v>
      </c>
      <c r="F1198" s="18">
        <v>32</v>
      </c>
      <c r="G1198" s="35" t="s">
        <v>292</v>
      </c>
      <c r="H1198" s="17" t="s">
        <v>57</v>
      </c>
      <c r="I1198" s="17" t="s">
        <v>32</v>
      </c>
      <c r="J1198" s="33">
        <v>0.2</v>
      </c>
      <c r="K1198" s="17">
        <v>1.5</v>
      </c>
      <c r="L1198" s="17" t="s">
        <v>33</v>
      </c>
      <c r="M1198" s="18">
        <v>4</v>
      </c>
      <c r="N1198" s="2" t="s">
        <v>6127</v>
      </c>
      <c r="O1198" s="44">
        <v>7</v>
      </c>
      <c r="P1198" s="44" t="s">
        <v>5127</v>
      </c>
      <c r="Q1198" s="44">
        <f t="shared" si="77"/>
        <v>21.5</v>
      </c>
      <c r="R1198" s="45" t="str">
        <f t="shared" si="78"/>
        <v>High</v>
      </c>
      <c r="S1198" s="45" t="str">
        <f t="shared" si="79"/>
        <v>Low Performer</v>
      </c>
    </row>
    <row r="1199" spans="1:19" ht="21.6" customHeight="1" x14ac:dyDescent="0.25">
      <c r="A1199" s="17" t="s">
        <v>2814</v>
      </c>
      <c r="B1199" s="17" t="s">
        <v>4010</v>
      </c>
      <c r="C1199" s="17" t="s">
        <v>2815</v>
      </c>
      <c r="D1199" s="17" t="s">
        <v>69</v>
      </c>
      <c r="E1199" s="17" t="s">
        <v>36</v>
      </c>
      <c r="F1199" s="18">
        <v>32</v>
      </c>
      <c r="G1199" s="35">
        <v>44813</v>
      </c>
      <c r="H1199" s="17" t="s">
        <v>18</v>
      </c>
      <c r="I1199" s="17" t="s">
        <v>19</v>
      </c>
      <c r="J1199" s="33">
        <v>0.53</v>
      </c>
      <c r="K1199" s="17">
        <v>1.5</v>
      </c>
      <c r="L1199" s="17" t="s">
        <v>33</v>
      </c>
      <c r="M1199" s="18">
        <v>1</v>
      </c>
      <c r="N1199" s="2" t="s">
        <v>6128</v>
      </c>
      <c r="O1199" s="44">
        <v>3</v>
      </c>
      <c r="P1199" s="44" t="s">
        <v>5127</v>
      </c>
      <c r="Q1199" s="44">
        <f t="shared" si="77"/>
        <v>54.5</v>
      </c>
      <c r="R1199" s="45" t="str">
        <f t="shared" si="78"/>
        <v>High</v>
      </c>
      <c r="S1199" s="45" t="str">
        <f t="shared" si="79"/>
        <v>Low Performer</v>
      </c>
    </row>
    <row r="1200" spans="1:19" ht="21.6" customHeight="1" x14ac:dyDescent="0.25">
      <c r="A1200" s="17" t="s">
        <v>2816</v>
      </c>
      <c r="B1200" s="17" t="s">
        <v>4011</v>
      </c>
      <c r="C1200" s="17" t="s">
        <v>2817</v>
      </c>
      <c r="D1200" s="17" t="s">
        <v>16</v>
      </c>
      <c r="E1200" s="17" t="s">
        <v>56</v>
      </c>
      <c r="F1200" s="18">
        <v>32</v>
      </c>
      <c r="G1200" s="35">
        <v>45329</v>
      </c>
      <c r="H1200" s="17" t="s">
        <v>25</v>
      </c>
      <c r="I1200" s="17" t="s">
        <v>26</v>
      </c>
      <c r="J1200" s="33">
        <v>0.76</v>
      </c>
      <c r="K1200" s="17">
        <v>2</v>
      </c>
      <c r="L1200" s="17" t="s">
        <v>33</v>
      </c>
      <c r="M1200" s="18">
        <v>5</v>
      </c>
      <c r="N1200" s="2" t="s">
        <v>6129</v>
      </c>
      <c r="O1200" s="44">
        <v>6</v>
      </c>
      <c r="P1200" s="44" t="s">
        <v>5127</v>
      </c>
      <c r="Q1200" s="44">
        <f t="shared" si="77"/>
        <v>78</v>
      </c>
      <c r="R1200" s="45" t="str">
        <f t="shared" si="78"/>
        <v>High</v>
      </c>
      <c r="S1200" s="45" t="str">
        <f t="shared" si="79"/>
        <v>Low Performer</v>
      </c>
    </row>
    <row r="1201" spans="1:19" ht="21.6" customHeight="1" x14ac:dyDescent="0.25">
      <c r="A1201" s="17" t="s">
        <v>2818</v>
      </c>
      <c r="B1201" s="17" t="s">
        <v>4012</v>
      </c>
      <c r="C1201" s="17" t="s">
        <v>87</v>
      </c>
      <c r="D1201" s="17" t="s">
        <v>69</v>
      </c>
      <c r="E1201" s="17" t="s">
        <v>36</v>
      </c>
      <c r="F1201" s="18">
        <v>32</v>
      </c>
      <c r="G1201" s="35" t="s">
        <v>2819</v>
      </c>
      <c r="H1201" s="17" t="s">
        <v>42</v>
      </c>
      <c r="I1201" s="17" t="s">
        <v>32</v>
      </c>
      <c r="J1201" s="33">
        <v>0.93</v>
      </c>
      <c r="K1201" s="17">
        <v>0.75</v>
      </c>
      <c r="L1201" s="17" t="s">
        <v>27</v>
      </c>
      <c r="M1201" s="18">
        <v>5</v>
      </c>
      <c r="N1201" s="2" t="s">
        <v>6130</v>
      </c>
      <c r="O1201" s="44">
        <v>5</v>
      </c>
      <c r="P1201" s="44" t="s">
        <v>5127</v>
      </c>
      <c r="Q1201" s="44">
        <f t="shared" si="77"/>
        <v>93.75</v>
      </c>
      <c r="R1201" s="45" t="str">
        <f t="shared" si="78"/>
        <v>High</v>
      </c>
      <c r="S1201" s="45" t="str">
        <f t="shared" si="79"/>
        <v>High Performer</v>
      </c>
    </row>
  </sheetData>
  <autoFilter ref="A1:S1201" xr:uid="{672A7F0D-667B-4B44-BABE-F3A9A14090A1}"/>
  <conditionalFormatting sqref="C1:C1048576">
    <cfRule type="duplicateValues" dxfId="1" priority="2"/>
  </conditionalFormatting>
  <conditionalFormatting sqref="S1:S1048576">
    <cfRule type="containsText" dxfId="0" priority="1" operator="containsText" text="High Performer">
      <formula>NOT(ISERROR(SEARCH("High Performer",S1)))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Z Z / e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l n 9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Z / e W o Z t G n l D A Q A A p g I A A B M A H A B G b 3 J t d W x h c y 9 T Z W N 0 a W 9 u M S 5 t I K I Y A C i g F A A A A A A A A A A A A A A A A A A A A A A A A A A A A G 2 S Q W v C Q B C F 7 4 H 8 h y W l E C E I t b Y X 8 S D R F i + l N E I P I m G T T G N w d 1 Z m N 6 A E / 3 t 3 j Q q a 5 J L w 3 u R 7 b z P R k J t K I U v a + 8 v E 9 3 x P b z l B w V Y 8 E z B i U y b A + B 6 z V 6 J q y s E q i 0 M O Y h j X R I D m V 9 E u U 2 o X D p r 1 F 5 c w D d o 3 g 8 1 p H S s 0 d m Q T t Y C n I N 5 y L B 3 8 u I f A k s 6 j w x V x 1 H + K Z K x E L d G Z O m z T o q Y J E l M X l p I u 5 0 H E j D W Z g Y M 5 R a w J X G B H X E h e i Y 7 6 C V g A d e R Y 1 W j o 2 N F n p Q M v 0 b y P h 6 5 Q S 0 Z S Q k h X Z s 7 N L b m w z 1 c Y a U h 7 W 1 2 8 2 M 6 W q i f w m 1 R J o D U L n w d X E 2 u Z A Z 3 t V S U h T f Y 2 m o V b 0 r c R j s c L X u 7 t p q B 4 N D 4 A i o z n u / S H m w r L 7 q E S G 2 q X n 8 6 M 3 V X B M Y d H h D v P q F P 4 s d F r t 5 L b 5 r j n S z j 9 7 U 4 / D X y v w t 7 f Z P I P U E s B A i 0 A F A A C A A g A Z Z / e W h B M v A a m A A A A 9 g A A A B I A A A A A A A A A A A A A A A A A A A A A A E N v b m Z p Z y 9 Q Y W N r Y W d l L n h t b F B L A Q I t A B Q A A g A I A G W f 3 l o P y u m r p A A A A O k A A A A T A A A A A A A A A A A A A A A A A P I A A A B b Q 2 9 u d G V u d F 9 U e X B l c 1 0 u e G 1 s U E s B A i 0 A F A A C A A g A Z Z / e W o Z t G n l D A Q A A p g I A A B M A A A A A A A A A A A A A A A A A 4 w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I A A A A A A A B C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Q 5 M z Q y M j Q t M j F h Y y 0 0 Z T F k L W I w M D g t Z j Y y Z T c 2 O W V i M W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M w V D E 0 O j I 2 O j A 5 L j I x M T g w N D h a I i A v P j x F b n R y e S B U e X B l P S J G a W x s Q 2 9 s d W 1 u V H l w Z X M i I F Z h b H V l P S J z Q m d Z R 0 J n W U R D U V l H Q l F B Q U F 3 Q U d B Q V l H I i A v P j x F b n R y e S B U e X B l P S J G a W x s Q 2 9 s d W 1 u T m F t Z X M i I F Z h b H V l P S J z W y Z x d W 9 0 O 1 N 0 d W R l b n R f S U Q m c X V v d D s s J n F 1 b 3 Q 7 T m F t Z S Z x d W 9 0 O y w m c X V v d D t F b W F p b C Z x d W 9 0 O y w m c X V v d D t H Z W 5 k Z X I m c X V v d D s s J n F 1 b 3 Q 7 Q 2 9 1 b n R y e S Z x d W 9 0 O y w m c X V v d D t B Z 2 U m c X V v d D s s J n F 1 b 3 Q 7 R W 5 y b 2 x s b W V u d F 9 E Y X R l J n F 1 b 3 Q 7 L C Z x d W 9 0 O 0 N v d X J z Z V 9 O Y W 1 l J n F 1 b 3 Q 7 L C Z x d W 9 0 O 0 N v d X J z Z V 9 D Y X R l Z 2 9 y e S Z x d W 9 0 O y w m c X V v d D t Q c m 9 n c m V z c y A o J S k m c X V v d D s s J n F 1 b 3 Q 7 V G l t Z V 9 T c G V u d C A o a H J z K S Z x d W 9 0 O y w m c X V v d D t D b 2 1 w b G V 0 Z W Q m c X V v d D s s J n F 1 b 3 Q 7 R m V l Z G J h Y 2 t f U m F 0 a W 5 n J n F 1 b 3 Q 7 L C Z x d W 9 0 O 1 N l c 3 N p b 2 5 f Q X R 0 Z W 5 k Y W 5 j Z S Z x d W 9 0 O y w m c X V v d D t O Y W 1 l M i Z x d W 9 0 O y w m c X V v d D t U a W 1 l X 1 N w Z W 5 0 I C h o c n M p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1 N 0 d W R l b n R f S U Q s M H 0 m c X V v d D s s J n F 1 b 3 Q 7 U 2 V j d G l v b j E v V G F i b G U y L 0 F 1 d G 9 S Z W 1 v d m V k Q 2 9 s d W 1 u c z E u e 0 5 h b W U s M X 0 m c X V v d D s s J n F 1 b 3 Q 7 U 2 V j d G l v b j E v V G F i b G U y L 0 F 1 d G 9 S Z W 1 v d m V k Q 2 9 s d W 1 u c z E u e 0 V t Y W l s L D J 9 J n F 1 b 3 Q 7 L C Z x d W 9 0 O 1 N l Y 3 R p b 2 4 x L 1 R h Y m x l M i 9 B d X R v U m V t b 3 Z l Z E N v b H V t b n M x L n t H Z W 5 k Z X I s M 3 0 m c X V v d D s s J n F 1 b 3 Q 7 U 2 V j d G l v b j E v V G F i b G U y L 0 F 1 d G 9 S Z W 1 v d m V k Q 2 9 s d W 1 u c z E u e 0 N v d W 5 0 c n k s N H 0 m c X V v d D s s J n F 1 b 3 Q 7 U 2 V j d G l v b j E v V G F i b G U y L 0 F 1 d G 9 S Z W 1 v d m V k Q 2 9 s d W 1 u c z E u e 0 F n Z S w 1 f S Z x d W 9 0 O y w m c X V v d D t T Z W N 0 a W 9 u M S 9 U Y W J s Z T I v Q X V 0 b 1 J l b W 9 2 Z W R D b 2 x 1 b W 5 z M S 5 7 R W 5 y b 2 x s b W V u d F 9 E Y X R l L D Z 9 J n F 1 b 3 Q 7 L C Z x d W 9 0 O 1 N l Y 3 R p b 2 4 x L 1 R h Y m x l M i 9 B d X R v U m V t b 3 Z l Z E N v b H V t b n M x L n t D b 3 V y c 2 V f T m F t Z S w 3 f S Z x d W 9 0 O y w m c X V v d D t T Z W N 0 a W 9 u M S 9 U Y W J s Z T I v Q X V 0 b 1 J l b W 9 2 Z W R D b 2 x 1 b W 5 z M S 5 7 Q 2 9 1 c n N l X 0 N h d G V n b 3 J 5 L D h 9 J n F 1 b 3 Q 7 L C Z x d W 9 0 O 1 N l Y 3 R p b 2 4 x L 1 R h Y m x l M i 9 B d X R v U m V t b 3 Z l Z E N v b H V t b n M x L n t Q c m 9 n c m V z c y A o J S k s O X 0 m c X V v d D s s J n F 1 b 3 Q 7 U 2 V j d G l v b j E v V G F i b G U y L 0 F 1 d G 9 S Z W 1 v d m V k Q 2 9 s d W 1 u c z E u e 1 R p b W V f U 3 B l b n Q g K G h y c y k s M T B 9 J n F 1 b 3 Q 7 L C Z x d W 9 0 O 1 N l Y 3 R p b 2 4 x L 1 R h Y m x l M i 9 B d X R v U m V t b 3 Z l Z E N v b H V t b n M x L n t D b 2 1 w b G V 0 Z W Q s M T F 9 J n F 1 b 3 Q 7 L C Z x d W 9 0 O 1 N l Y 3 R p b 2 4 x L 1 R h Y m x l M i 9 B d X R v U m V t b 3 Z l Z E N v b H V t b n M x L n t G Z W V k Y m F j a 1 9 S Y X R p b m c s M T J 9 J n F 1 b 3 Q 7 L C Z x d W 9 0 O 1 N l Y 3 R p b 2 4 x L 1 R h Y m x l M i 9 B d X R v U m V t b 3 Z l Z E N v b H V t b n M x L n t T Z X N z a W 9 u X 0 F 0 d G V u Z G F u Y 2 U s M T N 9 J n F 1 b 3 Q 7 L C Z x d W 9 0 O 1 N l Y 3 R p b 2 4 x L 1 R h Y m x l M i 9 B d X R v U m V t b 3 Z l Z E N v b H V t b n M x L n t O Y W 1 l M i w x N H 0 m c X V v d D s s J n F 1 b 3 Q 7 U 2 V j d G l v b j E v V G F i b G U y L 0 F 1 d G 9 S Z W 1 v d m V k Q 2 9 s d W 1 u c z E u e 1 R p b W V f U 3 B l b n Q g K G h y c y k z L D E 1 f S Z x d W 9 0 O y w m c X V v d D t T Z W N 0 a W 9 u M S 9 U Y W J s Z T I v Q X V 0 b 1 J l b W 9 2 Z W R D b 2 x 1 b W 5 z M S 5 7 Q 2 9 s d W 1 u N C w x N n 0 m c X V v d D s s J n F 1 b 3 Q 7 U 2 V j d G l v b j E v V G F i b G U y L 0 F 1 d G 9 S Z W 1 v d m V k Q 2 9 s d W 1 u c z E u e 0 N v b H V t b j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I v Q X V 0 b 1 J l b W 9 2 Z W R D b 2 x 1 b W 5 z M S 5 7 U 3 R 1 Z G V u d F 9 J R C w w f S Z x d W 9 0 O y w m c X V v d D t T Z W N 0 a W 9 u M S 9 U Y W J s Z T I v Q X V 0 b 1 J l b W 9 2 Z W R D b 2 x 1 b W 5 z M S 5 7 T m F t Z S w x f S Z x d W 9 0 O y w m c X V v d D t T Z W N 0 a W 9 u M S 9 U Y W J s Z T I v Q X V 0 b 1 J l b W 9 2 Z W R D b 2 x 1 b W 5 z M S 5 7 R W 1 h a W w s M n 0 m c X V v d D s s J n F 1 b 3 Q 7 U 2 V j d G l v b j E v V G F i b G U y L 0 F 1 d G 9 S Z W 1 v d m V k Q 2 9 s d W 1 u c z E u e 0 d l b m R l c i w z f S Z x d W 9 0 O y w m c X V v d D t T Z W N 0 a W 9 u M S 9 U Y W J s Z T I v Q X V 0 b 1 J l b W 9 2 Z W R D b 2 x 1 b W 5 z M S 5 7 Q 2 9 1 b n R y e S w 0 f S Z x d W 9 0 O y w m c X V v d D t T Z W N 0 a W 9 u M S 9 U Y W J s Z T I v Q X V 0 b 1 J l b W 9 2 Z W R D b 2 x 1 b W 5 z M S 5 7 Q W d l L D V 9 J n F 1 b 3 Q 7 L C Z x d W 9 0 O 1 N l Y 3 R p b 2 4 x L 1 R h Y m x l M i 9 B d X R v U m V t b 3 Z l Z E N v b H V t b n M x L n t F b n J v b G x t Z W 5 0 X 0 R h d G U s N n 0 m c X V v d D s s J n F 1 b 3 Q 7 U 2 V j d G l v b j E v V G F i b G U y L 0 F 1 d G 9 S Z W 1 v d m V k Q 2 9 s d W 1 u c z E u e 0 N v d X J z Z V 9 O Y W 1 l L D d 9 J n F 1 b 3 Q 7 L C Z x d W 9 0 O 1 N l Y 3 R p b 2 4 x L 1 R h Y m x l M i 9 B d X R v U m V t b 3 Z l Z E N v b H V t b n M x L n t D b 3 V y c 2 V f Q 2 F 0 Z W d v c n k s O H 0 m c X V v d D s s J n F 1 b 3 Q 7 U 2 V j d G l v b j E v V G F i b G U y L 0 F 1 d G 9 S Z W 1 v d m V k Q 2 9 s d W 1 u c z E u e 1 B y b 2 d y Z X N z I C g l K S w 5 f S Z x d W 9 0 O y w m c X V v d D t T Z W N 0 a W 9 u M S 9 U Y W J s Z T I v Q X V 0 b 1 J l b W 9 2 Z W R D b 2 x 1 b W 5 z M S 5 7 V G l t Z V 9 T c G V u d C A o a H J z K S w x M H 0 m c X V v d D s s J n F 1 b 3 Q 7 U 2 V j d G l v b j E v V G F i b G U y L 0 F 1 d G 9 S Z W 1 v d m V k Q 2 9 s d W 1 u c z E u e 0 N v b X B s Z X R l Z C w x M X 0 m c X V v d D s s J n F 1 b 3 Q 7 U 2 V j d G l v b j E v V G F i b G U y L 0 F 1 d G 9 S Z W 1 v d m V k Q 2 9 s d W 1 u c z E u e 0 Z l Z W R i Y W N r X 1 J h d G l u Z y w x M n 0 m c X V v d D s s J n F 1 b 3 Q 7 U 2 V j d G l v b j E v V G F i b G U y L 0 F 1 d G 9 S Z W 1 v d m V k Q 2 9 s d W 1 u c z E u e 1 N l c 3 N p b 2 5 f Q X R 0 Z W 5 k Y W 5 j Z S w x M 3 0 m c X V v d D s s J n F 1 b 3 Q 7 U 2 V j d G l v b j E v V G F i b G U y L 0 F 1 d G 9 S Z W 1 v d m V k Q 2 9 s d W 1 u c z E u e 0 5 h b W U y L D E 0 f S Z x d W 9 0 O y w m c X V v d D t T Z W N 0 a W 9 u M S 9 U Y W J s Z T I v Q X V 0 b 1 J l b W 9 2 Z W R D b 2 x 1 b W 5 z M S 5 7 V G l t Z V 9 T c G V u d C A o a H J z K T M s M T V 9 J n F 1 b 3 Q 7 L C Z x d W 9 0 O 1 N l Y 3 R p b 2 4 x L 1 R h Y m x l M i 9 B d X R v U m V t b 3 Z l Z E N v b H V t b n M x L n t D b 2 x 1 b W 4 0 L D E 2 f S Z x d W 9 0 O y w m c X V v d D t T Z W N 0 a W 9 u M S 9 U Y W J s Z T I v Q X V 0 b 1 J l b W 9 2 Z W R D b 2 x 1 b W 5 z M S 5 7 Q 2 9 s d W 1 u N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n / j C a u L R k i J Z o c K K L 0 a / w A A A A A C A A A A A A A Q Z g A A A A E A A C A A A A B U j g 3 s L J H H i W o 1 T z n 0 Q d C b G n j Z i q Y A V s v L c J i Y g 5 o V N g A A A A A O g A A A A A I A A C A A A A A 5 c t X N 5 + Z 9 n s T o R 8 U Q b u x t V M y R H r S M b 9 b V A h T E 9 a 3 m J F A A A A B w a B h 1 r 5 Z N K 8 Z h O R 0 o L 8 e Q A 8 l 5 a M i l b H A y v 7 o b M g w G b r O O x J E m x a H h y s i y b I q B p K e 6 g x p K r o Y 5 k X q T b X 4 / w 9 G j 3 N k w S Q V 2 q V z L V 5 1 r y a n l v U A A A A D e U U l M / u Q v 9 f U C B E w t 7 F A d Y L B X n G L H X h a N u U x T 9 2 3 z a 2 Q 8 G Q E Q U U 4 d Y t S A Z a I e W L O f o K t D d C R W r w G T d 9 u P M E A 6 < / D a t a M a s h u p > 
</file>

<file path=customXml/itemProps1.xml><?xml version="1.0" encoding="utf-8"?>
<ds:datastoreItem xmlns:ds="http://schemas.openxmlformats.org/officeDocument/2006/customXml" ds:itemID="{BA17BADE-1F69-4408-BBC5-C08812290A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online_course_student_data_1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careextravel money</cp:lastModifiedBy>
  <dcterms:modified xsi:type="dcterms:W3CDTF">2025-07-08T18:40:08Z</dcterms:modified>
</cp:coreProperties>
</file>