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C7A302DC-4856-41A9-95E8-6279B3AB43C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I21" i="1"/>
  <c r="I22" i="1" s="1"/>
  <c r="J21" i="1"/>
  <c r="K21" i="1"/>
  <c r="K22" i="1" s="1"/>
  <c r="L21" i="1"/>
  <c r="G21" i="1"/>
  <c r="G22" i="1" s="1"/>
  <c r="N28" i="1"/>
  <c r="M28" i="1"/>
  <c r="J28" i="1"/>
  <c r="I28" i="1"/>
  <c r="H28" i="1"/>
  <c r="G28" i="1"/>
  <c r="L23" i="1"/>
  <c r="L24" i="1" s="1"/>
  <c r="K23" i="1"/>
  <c r="K24" i="1" s="1"/>
  <c r="J23" i="1"/>
  <c r="J24" i="1" s="1"/>
  <c r="I23" i="1"/>
  <c r="I24" i="1" s="1"/>
  <c r="H23" i="1"/>
  <c r="H24" i="1" s="1"/>
  <c r="G23" i="1"/>
  <c r="G24" i="1" s="1"/>
  <c r="L22" i="1"/>
  <c r="J22" i="1"/>
  <c r="H25" i="1" l="1"/>
  <c r="I25" i="1"/>
  <c r="J25" i="1"/>
  <c r="K25" i="1"/>
  <c r="G25" i="1"/>
  <c r="L25" i="1"/>
</calcChain>
</file>

<file path=xl/sharedStrings.xml><?xml version="1.0" encoding="utf-8"?>
<sst xmlns="http://schemas.openxmlformats.org/spreadsheetml/2006/main" count="52" uniqueCount="51">
  <si>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</si>
  <si>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</si>
  <si>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</si>
  <si>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</si>
  <si>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</si>
  <si>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</si>
  <si>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</si>
  <si>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</si>
  <si>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</si>
  <si>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</si>
  <si>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</si>
  <si>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</si>
  <si>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</si>
  <si>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</si>
  <si>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</si>
  <si>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>Bump</t>
  </si>
  <si>
    <t>Brake Bump</t>
  </si>
  <si>
    <t xml:space="preserve">Corner Outside </t>
  </si>
  <si>
    <t>Corner Outside Brake</t>
  </si>
  <si>
    <t>Corner Outside Bump</t>
  </si>
  <si>
    <t>Corner Outside Brake Bump</t>
  </si>
  <si>
    <t xml:space="preserve">Corner Inside </t>
  </si>
  <si>
    <t>Corner Inside Brake</t>
  </si>
  <si>
    <t>Corner Inner Bump</t>
  </si>
  <si>
    <t>Corner Inner Brake Bump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</si>
  <si>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</si>
  <si>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</si>
  <si>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</si>
  <si>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</si>
  <si>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</si>
  <si>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</si>
  <si>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</si>
  <si>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</si>
  <si>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</si>
  <si>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</si>
  <si>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</si>
  <si>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</si>
  <si>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</si>
  <si>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Inner diameter/mm</t>
  </si>
  <si>
    <t>Intermediate</t>
  </si>
  <si>
    <t>Tensile yield safety factor</t>
  </si>
  <si>
    <t>Buckle</t>
  </si>
  <si>
    <t>Required I/m^4</t>
  </si>
  <si>
    <t>Output</t>
  </si>
  <si>
    <t>Bearing safety factor</t>
  </si>
  <si>
    <t>Required outer diameter/mm</t>
  </si>
  <si>
    <t>Tension</t>
  </si>
  <si>
    <t>Required area/m^2</t>
  </si>
  <si>
    <t>Overall</t>
  </si>
  <si>
    <t>Critical Outer Diameter/mm</t>
  </si>
  <si>
    <t>Rod ends and spherical bearings - load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</si>
</sst>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F33" sqref="F33"/>
    </sheetView>
  </sheetViews>
  <sheetFormatPr defaultRowHeight="14.4" x14ac:dyDescent="0.3"/>
  <cols>
    <col min="1" max="1" width="3" bestFit="1" customWidth="1"/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-59.135406112003601</v>
      </c>
      <c r="H2">
        <v>200.25132491294599</v>
      </c>
      <c r="I2">
        <v>-182.591149437768</v>
      </c>
      <c r="J2">
        <v>-743.212781566697</v>
      </c>
      <c r="K2">
        <v>1068.1737277131399</v>
      </c>
      <c r="L2" s="1">
        <v>9.1612915170680105E-12</v>
      </c>
      <c r="M2">
        <v>244.85769893052901</v>
      </c>
      <c r="N2">
        <v>595.44235304784195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-782.97989744399797</v>
      </c>
      <c r="H3">
        <v>572.50061513668697</v>
      </c>
      <c r="I3">
        <v>2167.8651733656202</v>
      </c>
      <c r="J3">
        <v>-2122.4985309691501</v>
      </c>
      <c r="K3">
        <v>1068.2826776264901</v>
      </c>
      <c r="L3">
        <v>-198.952618202011</v>
      </c>
      <c r="M3">
        <v>1249.0025217602399</v>
      </c>
      <c r="N3">
        <v>4128.2324555988698</v>
      </c>
    </row>
    <row r="4" spans="1:14" x14ac:dyDescent="0.3">
      <c r="A4">
        <v>2</v>
      </c>
      <c r="B4" t="s">
        <v>15</v>
      </c>
      <c r="C4">
        <v>0</v>
      </c>
      <c r="D4">
        <v>0</v>
      </c>
      <c r="E4">
        <v>750</v>
      </c>
      <c r="F4">
        <v>-200</v>
      </c>
      <c r="G4">
        <v>111.76858773235701</v>
      </c>
      <c r="H4">
        <v>130.72552415847699</v>
      </c>
      <c r="I4">
        <v>-16.682174690643201</v>
      </c>
      <c r="J4">
        <v>-636.38667119867</v>
      </c>
      <c r="K4">
        <v>1068.30499605913</v>
      </c>
      <c r="L4">
        <v>-239.70814036853201</v>
      </c>
      <c r="M4">
        <v>96.946732237505202</v>
      </c>
      <c r="N4">
        <v>622.24019855165795</v>
      </c>
    </row>
    <row r="5" spans="1:14" x14ac:dyDescent="0.3">
      <c r="A5">
        <v>3</v>
      </c>
      <c r="B5" t="s">
        <v>16</v>
      </c>
      <c r="C5">
        <v>-1500</v>
      </c>
      <c r="D5">
        <v>0</v>
      </c>
      <c r="E5">
        <v>750</v>
      </c>
      <c r="F5">
        <v>-200</v>
      </c>
      <c r="G5">
        <v>-1335.92039493163</v>
      </c>
      <c r="H5">
        <v>875.22410460596097</v>
      </c>
      <c r="I5">
        <v>4684.2304709161399</v>
      </c>
      <c r="J5">
        <v>-3394.9581700035701</v>
      </c>
      <c r="K5">
        <v>1068.5228958858299</v>
      </c>
      <c r="L5">
        <v>-637.61337677257302</v>
      </c>
      <c r="M5">
        <v>2041.0290817325899</v>
      </c>
      <c r="N5">
        <v>7781.76874180507</v>
      </c>
    </row>
    <row r="6" spans="1:14" x14ac:dyDescent="0.3">
      <c r="A6">
        <v>4</v>
      </c>
      <c r="B6" t="s">
        <v>17</v>
      </c>
      <c r="C6">
        <v>0</v>
      </c>
      <c r="D6">
        <v>1500</v>
      </c>
      <c r="E6">
        <v>750</v>
      </c>
      <c r="F6">
        <v>0</v>
      </c>
      <c r="G6">
        <v>-439.70980188227799</v>
      </c>
      <c r="H6">
        <v>1488.9974753428</v>
      </c>
      <c r="I6">
        <v>1425.5946832877401</v>
      </c>
      <c r="J6">
        <v>-4602.3698967318996</v>
      </c>
      <c r="K6">
        <v>1199.8738790150101</v>
      </c>
      <c r="L6" s="1">
        <v>9.0908400598998995E-11</v>
      </c>
      <c r="M6">
        <v>1820.67457323588</v>
      </c>
      <c r="N6">
        <v>5864.3057079115097</v>
      </c>
    </row>
    <row r="7" spans="1:14" x14ac:dyDescent="0.3">
      <c r="A7">
        <v>5</v>
      </c>
      <c r="B7" t="s">
        <v>18</v>
      </c>
      <c r="C7">
        <v>-1060</v>
      </c>
      <c r="D7">
        <v>1060</v>
      </c>
      <c r="E7">
        <v>750</v>
      </c>
      <c r="F7">
        <v>0</v>
      </c>
      <c r="G7">
        <v>-1351.10819353888</v>
      </c>
      <c r="H7">
        <v>1637.0776013995901</v>
      </c>
      <c r="I7">
        <v>4275.8384419170598</v>
      </c>
      <c r="J7">
        <v>-5419.7410021055703</v>
      </c>
      <c r="K7">
        <v>1161.3958171773299</v>
      </c>
      <c r="L7">
        <v>-281.18636705878799</v>
      </c>
      <c r="M7">
        <v>2749.7001208574202</v>
      </c>
      <c r="N7">
        <v>9334.3447114888095</v>
      </c>
    </row>
    <row r="8" spans="1:14" x14ac:dyDescent="0.3">
      <c r="A8">
        <v>6</v>
      </c>
      <c r="B8" t="s">
        <v>19</v>
      </c>
      <c r="C8">
        <v>0</v>
      </c>
      <c r="D8">
        <v>1500</v>
      </c>
      <c r="E8">
        <v>750</v>
      </c>
      <c r="F8">
        <v>-200</v>
      </c>
      <c r="G8">
        <v>-268.80580803791599</v>
      </c>
      <c r="H8">
        <v>1419.47167458833</v>
      </c>
      <c r="I8">
        <v>1591.5036580348701</v>
      </c>
      <c r="J8">
        <v>-4495.5437863638699</v>
      </c>
      <c r="K8">
        <v>1200.0051473609999</v>
      </c>
      <c r="L8">
        <v>-239.70814036845101</v>
      </c>
      <c r="M8">
        <v>1616.85560928224</v>
      </c>
      <c r="N8">
        <v>5910.1436970086697</v>
      </c>
    </row>
    <row r="9" spans="1:14" x14ac:dyDescent="0.3">
      <c r="A9">
        <v>7</v>
      </c>
      <c r="B9" t="s">
        <v>20</v>
      </c>
      <c r="C9">
        <v>-1060</v>
      </c>
      <c r="D9">
        <v>1060</v>
      </c>
      <c r="E9">
        <v>750</v>
      </c>
      <c r="F9">
        <v>-200</v>
      </c>
      <c r="G9">
        <v>-1180.20419969452</v>
      </c>
      <c r="H9">
        <v>1567.55180064512</v>
      </c>
      <c r="I9">
        <v>4441.7474166641796</v>
      </c>
      <c r="J9">
        <v>-5312.9148917375396</v>
      </c>
      <c r="K9">
        <v>1161.52708552332</v>
      </c>
      <c r="L9">
        <v>-520.89450742733004</v>
      </c>
      <c r="M9">
        <v>2530.9317284931799</v>
      </c>
      <c r="N9">
        <v>9388.9929324024397</v>
      </c>
    </row>
    <row r="10" spans="1:14" x14ac:dyDescent="0.3">
      <c r="A10">
        <v>8</v>
      </c>
      <c r="B10" t="s">
        <v>21</v>
      </c>
      <c r="C10">
        <v>0</v>
      </c>
      <c r="D10">
        <v>-1500</v>
      </c>
      <c r="E10">
        <v>750</v>
      </c>
      <c r="F10">
        <v>0</v>
      </c>
      <c r="G10">
        <v>321.438989658271</v>
      </c>
      <c r="H10">
        <v>-1088.4948255168999</v>
      </c>
      <c r="I10">
        <v>-1790.7769821632801</v>
      </c>
      <c r="J10">
        <v>3115.9443335985002</v>
      </c>
      <c r="K10">
        <v>936.473576411267</v>
      </c>
      <c r="L10" s="1">
        <v>-7.2585817564863003E-11</v>
      </c>
      <c r="M10">
        <v>1330.95917537482</v>
      </c>
      <c r="N10">
        <v>4735.04864403802</v>
      </c>
    </row>
    <row r="11" spans="1:14" x14ac:dyDescent="0.3">
      <c r="A11">
        <v>9</v>
      </c>
      <c r="B11" t="s">
        <v>22</v>
      </c>
      <c r="C11">
        <v>-1060</v>
      </c>
      <c r="D11">
        <v>-1060</v>
      </c>
      <c r="E11">
        <v>750</v>
      </c>
      <c r="F11">
        <v>0</v>
      </c>
      <c r="G11">
        <v>-813.22971418356201</v>
      </c>
      <c r="H11">
        <v>-184.35029120792899</v>
      </c>
      <c r="I11">
        <v>2002.93579833166</v>
      </c>
      <c r="J11">
        <v>34.534387327915503</v>
      </c>
      <c r="K11">
        <v>975.259603337351</v>
      </c>
      <c r="L11">
        <v>-281.18636705890401</v>
      </c>
      <c r="M11">
        <v>698.74093397262595</v>
      </c>
      <c r="N11">
        <v>1973.60649845751</v>
      </c>
    </row>
    <row r="12" spans="1:14" x14ac:dyDescent="0.3">
      <c r="A12">
        <v>10</v>
      </c>
      <c r="B12" t="s">
        <v>23</v>
      </c>
      <c r="C12">
        <v>0</v>
      </c>
      <c r="D12">
        <v>-1500</v>
      </c>
      <c r="E12">
        <v>750</v>
      </c>
      <c r="F12">
        <v>-200</v>
      </c>
      <c r="G12">
        <v>492.34298350263202</v>
      </c>
      <c r="H12">
        <v>-1158.02062627137</v>
      </c>
      <c r="I12">
        <v>-1624.86800741616</v>
      </c>
      <c r="J12">
        <v>3222.7704439665299</v>
      </c>
      <c r="K12">
        <v>936.60484475726003</v>
      </c>
      <c r="L12">
        <v>-239.70814036861401</v>
      </c>
      <c r="M12">
        <v>1539.79638887957</v>
      </c>
      <c r="N12">
        <v>4684.68047103956</v>
      </c>
    </row>
    <row r="13" spans="1:14" x14ac:dyDescent="0.3">
      <c r="A13">
        <v>11</v>
      </c>
      <c r="B13" t="s">
        <v>24</v>
      </c>
      <c r="C13">
        <v>-1060</v>
      </c>
      <c r="D13">
        <v>-1060</v>
      </c>
      <c r="E13">
        <v>750</v>
      </c>
      <c r="F13">
        <v>-200</v>
      </c>
      <c r="G13">
        <v>-642.32572033920098</v>
      </c>
      <c r="H13">
        <v>-253.876091962397</v>
      </c>
      <c r="I13">
        <v>2168.8447730787898</v>
      </c>
      <c r="J13">
        <v>141.360497695943</v>
      </c>
      <c r="K13">
        <v>975.39087168334299</v>
      </c>
      <c r="L13">
        <v>-520.894507427446</v>
      </c>
      <c r="M13">
        <v>501.77619694052498</v>
      </c>
      <c r="N13">
        <v>2049.7898472729298</v>
      </c>
    </row>
    <row r="14" spans="1:14" x14ac:dyDescent="0.3">
      <c r="A14">
        <v>12</v>
      </c>
      <c r="B14" t="s">
        <v>25</v>
      </c>
      <c r="C14">
        <v>-1500</v>
      </c>
      <c r="D14">
        <v>-1500</v>
      </c>
      <c r="E14">
        <v>750</v>
      </c>
      <c r="F14">
        <v>-200</v>
      </c>
      <c r="G14">
        <v>-1351.10819353888</v>
      </c>
      <c r="H14">
        <v>-1158.02062627137</v>
      </c>
      <c r="I14">
        <v>-1790.7769821632801</v>
      </c>
      <c r="J14">
        <v>-5419.7410021055703</v>
      </c>
      <c r="K14">
        <v>936.473576411267</v>
      </c>
      <c r="L14">
        <v>-637.61337677257302</v>
      </c>
      <c r="M14">
        <v>96.946732237505202</v>
      </c>
      <c r="N14">
        <v>595.44235304784195</v>
      </c>
    </row>
    <row r="15" spans="1:14" x14ac:dyDescent="0.3">
      <c r="A15">
        <v>13</v>
      </c>
      <c r="B15" t="s">
        <v>26</v>
      </c>
      <c r="C15">
        <v>0</v>
      </c>
      <c r="D15">
        <v>1500</v>
      </c>
      <c r="E15">
        <v>750</v>
      </c>
      <c r="F15">
        <v>0</v>
      </c>
      <c r="G15">
        <v>492.34298350263202</v>
      </c>
      <c r="H15">
        <v>1637.0776013995901</v>
      </c>
      <c r="I15">
        <v>4684.2304709161399</v>
      </c>
      <c r="J15">
        <v>3222.7704439665299</v>
      </c>
      <c r="K15">
        <v>1200.0051473609999</v>
      </c>
      <c r="L15" s="1">
        <v>9.0908400598998995E-11</v>
      </c>
      <c r="M15">
        <v>2749.7001208574202</v>
      </c>
      <c r="N15">
        <v>9388.9929324024397</v>
      </c>
    </row>
    <row r="16" spans="1:14" x14ac:dyDescent="0.3">
      <c r="G16" s="10" t="s">
        <v>27</v>
      </c>
      <c r="H16" s="10"/>
      <c r="I16" s="10"/>
      <c r="J16" s="10"/>
      <c r="K16" s="10"/>
      <c r="L16" s="10"/>
      <c r="M16" s="10"/>
      <c r="N16" s="10"/>
    </row>
    <row r="17" spans="2:14" x14ac:dyDescent="0.3">
      <c r="B17" s="2" t="s">
        <v>28</v>
      </c>
      <c r="C17" s="3">
        <v>210000000000</v>
      </c>
    </row>
    <row r="18" spans="2:14" x14ac:dyDescent="0.3">
      <c r="B18" s="2" t="s">
        <v>29</v>
      </c>
      <c r="C18" s="3">
        <v>240000000</v>
      </c>
      <c r="G18" s="10" t="s">
        <v>30</v>
      </c>
      <c r="H18" s="10"/>
      <c r="I18" s="10" t="s">
        <v>31</v>
      </c>
      <c r="J18" s="10"/>
      <c r="K18" s="2" t="s">
        <v>32</v>
      </c>
      <c r="L18" s="2" t="s">
        <v>33</v>
      </c>
      <c r="N18" s="2" t="s">
        <v>34</v>
      </c>
    </row>
    <row r="19" spans="2:14" x14ac:dyDescent="0.3">
      <c r="F19" s="2" t="s">
        <v>35</v>
      </c>
      <c r="G19" s="4">
        <v>275</v>
      </c>
      <c r="H19" s="4">
        <v>278</v>
      </c>
      <c r="I19" s="4">
        <v>391</v>
      </c>
      <c r="J19" s="4">
        <v>436</v>
      </c>
      <c r="K19" s="4">
        <v>584</v>
      </c>
      <c r="L19" s="4">
        <v>329</v>
      </c>
      <c r="N19" s="4" t="s">
        <v>36</v>
      </c>
    </row>
    <row r="20" spans="2:14" x14ac:dyDescent="0.3">
      <c r="B20" s="2" t="s">
        <v>37</v>
      </c>
      <c r="C20" s="4">
        <v>2</v>
      </c>
      <c r="F20" s="2" t="s">
        <v>38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N20" s="5" t="s">
        <v>39</v>
      </c>
    </row>
    <row r="21" spans="2:14" x14ac:dyDescent="0.3">
      <c r="B21" s="2" t="s">
        <v>40</v>
      </c>
      <c r="C21" s="4">
        <v>2</v>
      </c>
      <c r="E21" s="2" t="s">
        <v>41</v>
      </c>
      <c r="F21" s="2" t="s">
        <v>42</v>
      </c>
      <c r="G21" s="6">
        <f>-G14*(G19/1000)^2/(PI()^2*$C$17/$C$20)</f>
        <v>9.8597628864194258E-11</v>
      </c>
      <c r="H21" s="6">
        <f t="shared" ref="H21:L21" si="0">-H14*(H19/1000)^2/(PI()^2*$C$17/$C$20)</f>
        <v>8.6360836905796107E-11</v>
      </c>
      <c r="I21" s="6">
        <f t="shared" si="0"/>
        <v>2.6418367293027706E-10</v>
      </c>
      <c r="J21" s="6">
        <f t="shared" si="0"/>
        <v>9.9417415103819187E-10</v>
      </c>
      <c r="K21" s="6">
        <f t="shared" si="0"/>
        <v>-3.0819967582322838E-10</v>
      </c>
      <c r="L21" s="6">
        <f t="shared" si="0"/>
        <v>6.6597844211777214E-11</v>
      </c>
      <c r="N21" s="7" t="s">
        <v>43</v>
      </c>
    </row>
    <row r="22" spans="2:14" x14ac:dyDescent="0.3">
      <c r="B22" s="2" t="s">
        <v>44</v>
      </c>
      <c r="C22" s="4">
        <v>2</v>
      </c>
      <c r="F22" s="2" t="s">
        <v>45</v>
      </c>
      <c r="G22" s="8">
        <f t="shared" ref="G22:J22" si="1">IF(G21&gt;0,(2*G21*$C$20/PI()+(G20/1000)^4)^0.25*1000,"Tension only")</f>
        <v>5.2341146249890516</v>
      </c>
      <c r="H22" s="8">
        <f t="shared" si="1"/>
        <v>5.2067369261529892</v>
      </c>
      <c r="I22" s="8">
        <f t="shared" si="1"/>
        <v>5.5682989005072878</v>
      </c>
      <c r="J22" s="8">
        <f t="shared" si="1"/>
        <v>6.5942081639107819</v>
      </c>
      <c r="K22" s="8" t="str">
        <f>IF(K21&gt;0,(2*K21*$C$20/PI()+(K20/1000)^4)^0.25*1000,"Tension only")</f>
        <v>Tension only</v>
      </c>
      <c r="L22" s="8">
        <f>IF(L21&gt;0,(2*L21*$C$20/PI()+(L20/1000)^4)^0.25*1000,"Tension only")</f>
        <v>5.1615868025998717</v>
      </c>
    </row>
    <row r="23" spans="2:14" x14ac:dyDescent="0.3">
      <c r="E23" s="2" t="s">
        <v>46</v>
      </c>
      <c r="F23" s="2" t="s">
        <v>47</v>
      </c>
      <c r="G23" s="6">
        <f t="shared" ref="G23:L23" si="2">G15/$C$18</f>
        <v>2.0514290979276336E-6</v>
      </c>
      <c r="H23" s="6">
        <f t="shared" si="2"/>
        <v>6.8211566724982921E-6</v>
      </c>
      <c r="I23" s="6">
        <f t="shared" si="2"/>
        <v>1.9517626962150582E-5</v>
      </c>
      <c r="J23" s="6">
        <f t="shared" si="2"/>
        <v>1.3428210183193874E-5</v>
      </c>
      <c r="K23" s="6">
        <f t="shared" si="2"/>
        <v>5.0000214473374994E-6</v>
      </c>
      <c r="L23" s="6">
        <f t="shared" si="2"/>
        <v>3.7878500249582914E-19</v>
      </c>
    </row>
    <row r="24" spans="2:14" x14ac:dyDescent="0.3">
      <c r="F24" s="2" t="s">
        <v>45</v>
      </c>
      <c r="G24" s="8">
        <f>(4*G23*$C$21/PI()+(G20/1000)^2)^0.5*1000</f>
        <v>5.4976286980300602</v>
      </c>
      <c r="H24" s="8">
        <f t="shared" ref="H24:L24" si="3">(4*H23*$C$21/PI()+(H20/1000)^2)^0.5*1000</f>
        <v>6.5092190647202743</v>
      </c>
      <c r="I24" s="8">
        <f t="shared" si="3"/>
        <v>8.6429872691794873</v>
      </c>
      <c r="J24" s="8">
        <f t="shared" si="3"/>
        <v>7.6938063687953369</v>
      </c>
      <c r="K24" s="8">
        <f t="shared" si="3"/>
        <v>6.1426745040371538</v>
      </c>
      <c r="L24" s="8">
        <f t="shared" si="3"/>
        <v>5.0000000000000968</v>
      </c>
    </row>
    <row r="25" spans="2:14" x14ac:dyDescent="0.3">
      <c r="E25" s="2" t="s">
        <v>48</v>
      </c>
      <c r="F25" s="2" t="s">
        <v>49</v>
      </c>
      <c r="G25" s="9">
        <f t="shared" ref="G25:L25" si="4">MAX(G24,G22)</f>
        <v>5.4976286980300602</v>
      </c>
      <c r="H25" s="9">
        <f t="shared" si="4"/>
        <v>6.5092190647202743</v>
      </c>
      <c r="I25" s="9">
        <f t="shared" si="4"/>
        <v>8.6429872691794873</v>
      </c>
      <c r="J25" s="9">
        <f t="shared" si="4"/>
        <v>7.6938063687953369</v>
      </c>
      <c r="K25" s="9">
        <f t="shared" si="4"/>
        <v>6.1426745040371538</v>
      </c>
      <c r="L25" s="9">
        <f t="shared" si="4"/>
        <v>5.1615868025998717</v>
      </c>
    </row>
    <row r="27" spans="2:14" x14ac:dyDescent="0.3">
      <c r="G27" s="10" t="s">
        <v>50</v>
      </c>
      <c r="H27" s="10"/>
      <c r="I27" s="10"/>
      <c r="J27" s="10"/>
      <c r="K27" s="10"/>
      <c r="L27" s="10"/>
      <c r="M27" s="10"/>
      <c r="N27" s="10"/>
    </row>
    <row r="28" spans="2:14" x14ac:dyDescent="0.3">
      <c r="G28" s="7">
        <f>MAX(ABS(G14),ABS(G15))*$C$22</f>
        <v>2702.2163870777599</v>
      </c>
      <c r="H28" s="7">
        <f t="shared" ref="H28:N28" si="5">MAX(ABS(H14),ABS(H15))*$C$22</f>
        <v>3274.1552027991802</v>
      </c>
      <c r="I28" s="7">
        <f t="shared" si="5"/>
        <v>9368.4609418322798</v>
      </c>
      <c r="J28" s="7">
        <f t="shared" si="5"/>
        <v>10839.482004211141</v>
      </c>
      <c r="K28" s="7"/>
      <c r="L28" s="7"/>
      <c r="M28" s="7">
        <f t="shared" si="5"/>
        <v>5499.4002417148404</v>
      </c>
      <c r="N28" s="7">
        <f t="shared" si="5"/>
        <v>18777.985864804879</v>
      </c>
    </row>
  </sheetData>
  <mergeCells count="4">
    <mergeCell ref="G16:N16"/>
    <mergeCell ref="G18:H18"/>
    <mergeCell ref="I18:J18"/>
    <mergeCell ref="G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De Goede</cp:lastModifiedBy>
  <dcterms:created xsi:type="dcterms:W3CDTF">2022-11-30T18:45:49Z</dcterms:created>
  <dcterms:modified xsi:type="dcterms:W3CDTF">2022-12-28T16:34:03Z</dcterms:modified>
</cp:coreProperties>
</file>