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8_{F42FF34E-31A7-4D4F-9E07-18C57FC0C25D}" xr6:coauthVersionLast="47" xr6:coauthVersionMax="47" xr10:uidLastSave="{00000000-0000-0000-0000-000000000000}"/>
  <bookViews>
    <workbookView xWindow="-23148" yWindow="7956" windowWidth="23256" windowHeight="12576" xr2:uid="{FD2C7917-8F8E-4DEE-83B5-F5CF305EF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L13" i="1"/>
  <c r="I13" i="1"/>
  <c r="H13" i="1"/>
  <c r="G13" i="1"/>
  <c r="F13" i="1"/>
  <c r="K9" i="1"/>
  <c r="K10" i="1" s="1"/>
  <c r="J9" i="1"/>
  <c r="J10" i="1" s="1"/>
  <c r="I9" i="1"/>
  <c r="I10" i="1" s="1"/>
  <c r="H9" i="1"/>
  <c r="H10" i="1" s="1"/>
  <c r="F9" i="1"/>
  <c r="F10" i="1" s="1"/>
  <c r="K8" i="1"/>
  <c r="J8" i="1"/>
  <c r="I8" i="1"/>
  <c r="H8" i="1"/>
  <c r="G8" i="1"/>
  <c r="G9" i="1" s="1"/>
  <c r="G10" i="1" s="1"/>
  <c r="F8" i="1"/>
  <c r="K7" i="1"/>
  <c r="J7" i="1"/>
  <c r="I7" i="1"/>
  <c r="G7" i="1"/>
  <c r="K6" i="1"/>
  <c r="J6" i="1"/>
  <c r="I6" i="1"/>
  <c r="H6" i="1"/>
  <c r="H7" i="1" s="1"/>
  <c r="G6" i="1"/>
  <c r="F6" i="1"/>
  <c r="F7" i="1" s="1"/>
</calcChain>
</file>

<file path=xl/sharedStrings.xml><?xml version="1.0" encoding="utf-8"?>
<sst xmlns="http://schemas.openxmlformats.org/spreadsheetml/2006/main" count="25" uniqueCount="24">
  <si>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</si>
  <si>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</si>
  <si>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</si>
  <si>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</si>
  <si>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</si>
  <si>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</si>
  <si>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</si>
  <si>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</si>
  <si>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</si>
  <si>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</si>
  <si>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</si>
  <si>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Inner diameter/mm</t>
  </si>
  <si>
    <t>Intermediate</t>
  </si>
  <si>
    <t>Tensile yield safety factor</t>
  </si>
  <si>
    <t>Buckle</t>
  </si>
  <si>
    <t>Required I/m^4</t>
  </si>
  <si>
    <t>Output</t>
  </si>
  <si>
    <t>Bearing safety factor</t>
  </si>
  <si>
    <t>Required outer diameter/mm</t>
  </si>
  <si>
    <t>Tension</t>
  </si>
  <si>
    <t>Required area/m^2</t>
  </si>
  <si>
    <t>Overall</t>
  </si>
  <si>
    <t>Critical Outer Diameter/mm</t>
  </si>
  <si>
    <t>Rod ends and spherical bearings - load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</si>
</sst>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1" fontId="0" fillId="3" borderId="0" xfId="0" applyNumberFormat="1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2" fontId="0" fillId="4" borderId="0" xfId="0" applyNumberFormat="1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BFD9-F0B8-4067-80C4-8C34C621B0DC}">
  <dimension ref="A1:M13"/>
  <sheetViews>
    <sheetView tabSelected="1" workbookViewId="0">
      <selection activeCell="C14" sqref="C14"/>
    </sheetView>
  </sheetViews>
  <sheetFormatPr defaultRowHeight="14.4" x14ac:dyDescent="0.3"/>
  <sheetData>
    <row r="1" spans="1:13" x14ac:dyDescent="0.3">
      <c r="F1" s="1" t="s">
        <v>0</v>
      </c>
      <c r="G1" s="1"/>
      <c r="H1" s="1"/>
      <c r="I1" s="1"/>
      <c r="J1" s="1"/>
      <c r="K1" s="1"/>
      <c r="L1" s="1"/>
      <c r="M1" s="1"/>
    </row>
    <row r="2" spans="1:13" x14ac:dyDescent="0.3">
      <c r="A2" s="2" t="s">
        <v>1</v>
      </c>
      <c r="B2" s="3">
        <v>210000000000</v>
      </c>
    </row>
    <row r="3" spans="1:13" x14ac:dyDescent="0.3">
      <c r="A3" s="2" t="s">
        <v>2</v>
      </c>
      <c r="B3" s="3">
        <v>240000000</v>
      </c>
      <c r="F3" s="1" t="s">
        <v>3</v>
      </c>
      <c r="G3" s="1"/>
      <c r="H3" s="1" t="s">
        <v>4</v>
      </c>
      <c r="I3" s="1"/>
      <c r="J3" s="2" t="s">
        <v>5</v>
      </c>
      <c r="K3" s="2" t="s">
        <v>6</v>
      </c>
      <c r="M3" s="2" t="s">
        <v>7</v>
      </c>
    </row>
    <row r="4" spans="1:13" x14ac:dyDescent="0.3">
      <c r="E4" s="2" t="s">
        <v>8</v>
      </c>
      <c r="F4" s="4">
        <v>275</v>
      </c>
      <c r="G4" s="4">
        <v>278</v>
      </c>
      <c r="H4" s="4">
        <v>391</v>
      </c>
      <c r="I4" s="4">
        <v>436</v>
      </c>
      <c r="J4" s="4">
        <v>584</v>
      </c>
      <c r="K4" s="4">
        <v>329</v>
      </c>
      <c r="M4" s="4" t="s">
        <v>9</v>
      </c>
    </row>
    <row r="5" spans="1:13" x14ac:dyDescent="0.3">
      <c r="A5" s="2" t="s">
        <v>10</v>
      </c>
      <c r="B5" s="4">
        <v>2</v>
      </c>
      <c r="E5" s="2" t="s">
        <v>11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M5" s="5" t="s">
        <v>12</v>
      </c>
    </row>
    <row r="6" spans="1:13" x14ac:dyDescent="0.3">
      <c r="A6" s="2" t="s">
        <v>13</v>
      </c>
      <c r="B6" s="4">
        <v>2</v>
      </c>
      <c r="D6" s="2" t="s">
        <v>14</v>
      </c>
      <c r="E6" s="2" t="s">
        <v>15</v>
      </c>
      <c r="F6" s="6" t="e">
        <f t="shared" ref="F6:K6" si="0">-#REF!*(F4/1000)^2/(PI()^2*$C$17)</f>
        <v>#REF!</v>
      </c>
      <c r="G6" s="6" t="e">
        <f t="shared" ref="G6:L6" si="1">-#REF!*(G4/1000)^2/(PI()^2*$C$17)</f>
        <v>#REF!</v>
      </c>
      <c r="H6" s="6" t="e">
        <f t="shared" ref="H6:M6" si="2">-#REF!*(H4/1000)^2/(PI()^2*$C$17)</f>
        <v>#REF!</v>
      </c>
      <c r="I6" s="6" t="e">
        <f t="shared" ref="I6:M6" si="3">-#REF!*(I4/1000)^2/(PI()^2*$C$17)</f>
        <v>#REF!</v>
      </c>
      <c r="J6" s="6" t="e">
        <f t="shared" ref="J6:M6" si="4">-#REF!*(J4/1000)^2/(PI()^2*$C$17)</f>
        <v>#REF!</v>
      </c>
      <c r="K6" s="6" t="e">
        <f t="shared" ref="K6:M6" si="5">-#REF!*(K4/1000)^2/(PI()^2*$C$17)</f>
        <v>#REF!</v>
      </c>
      <c r="M6" s="7" t="s">
        <v>16</v>
      </c>
    </row>
    <row r="7" spans="1:13" x14ac:dyDescent="0.3">
      <c r="A7" s="2" t="s">
        <v>17</v>
      </c>
      <c r="B7" s="4">
        <v>2</v>
      </c>
      <c r="E7" s="2" t="s">
        <v>18</v>
      </c>
      <c r="F7" s="8" t="e">
        <f t="shared" ref="F7:I7" si="6">IF(F6&gt;0,(2*F6*$C$20/PI()+(F5/1000)^4)^0.25*1000,"Tension only")</f>
        <v>#REF!</v>
      </c>
      <c r="G7" s="8" t="e">
        <f t="shared" si="6"/>
        <v>#REF!</v>
      </c>
      <c r="H7" s="8" t="e">
        <f t="shared" si="6"/>
        <v>#REF!</v>
      </c>
      <c r="I7" s="8" t="e">
        <f t="shared" si="6"/>
        <v>#REF!</v>
      </c>
      <c r="J7" s="8" t="e">
        <f>IF(J6&gt;0,(2*J6*$C$20/PI()+(J5/1000)^4)^0.25*1000,"Tension only")</f>
        <v>#REF!</v>
      </c>
      <c r="K7" s="8" t="e">
        <f>IF(K6&gt;0,(2*K6*$C$20/PI()+(K5/1000)^4)^0.25*1000,"Tension only")</f>
        <v>#REF!</v>
      </c>
    </row>
    <row r="8" spans="1:13" x14ac:dyDescent="0.3">
      <c r="D8" s="2" t="s">
        <v>19</v>
      </c>
      <c r="E8" s="2" t="s">
        <v>20</v>
      </c>
      <c r="F8" s="6" t="e">
        <f t="shared" ref="F8:K8" si="7">#REF!/$C$18</f>
        <v>#REF!</v>
      </c>
      <c r="G8" s="6" t="e">
        <f t="shared" ref="G8:L8" si="8">#REF!/$C$18</f>
        <v>#REF!</v>
      </c>
      <c r="H8" s="6" t="e">
        <f t="shared" ref="H8:M8" si="9">#REF!/$C$18</f>
        <v>#REF!</v>
      </c>
      <c r="I8" s="6" t="e">
        <f t="shared" ref="I8:M8" si="10">#REF!/$C$18</f>
        <v>#REF!</v>
      </c>
      <c r="J8" s="6" t="e">
        <f t="shared" ref="J8:M8" si="11">#REF!/$C$18</f>
        <v>#REF!</v>
      </c>
      <c r="K8" s="6" t="e">
        <f t="shared" ref="K8:M8" si="12">#REF!/$C$18</f>
        <v>#REF!</v>
      </c>
    </row>
    <row r="9" spans="1:13" x14ac:dyDescent="0.3">
      <c r="E9" s="2" t="s">
        <v>18</v>
      </c>
      <c r="F9" s="8" t="e">
        <f>(4*F8*$C$21/PI()+(F5/1000)^2)^0.5*1000</f>
        <v>#REF!</v>
      </c>
      <c r="G9" s="8" t="e">
        <f t="shared" ref="G9:K9" si="13">(4*G8*$C$21/PI()+(G5/1000)^2)^0.5*1000</f>
        <v>#REF!</v>
      </c>
      <c r="H9" s="8" t="e">
        <f t="shared" si="13"/>
        <v>#REF!</v>
      </c>
      <c r="I9" s="8" t="e">
        <f t="shared" si="13"/>
        <v>#REF!</v>
      </c>
      <c r="J9" s="8" t="e">
        <f t="shared" si="13"/>
        <v>#REF!</v>
      </c>
      <c r="K9" s="8" t="e">
        <f t="shared" si="13"/>
        <v>#REF!</v>
      </c>
    </row>
    <row r="10" spans="1:13" x14ac:dyDescent="0.3">
      <c r="D10" s="2" t="s">
        <v>21</v>
      </c>
      <c r="E10" s="2" t="s">
        <v>22</v>
      </c>
      <c r="F10" s="9" t="e">
        <f t="shared" ref="F10:K10" si="14">MAX(F9,F7)</f>
        <v>#REF!</v>
      </c>
      <c r="G10" s="9" t="e">
        <f t="shared" si="14"/>
        <v>#REF!</v>
      </c>
      <c r="H10" s="9" t="e">
        <f t="shared" si="14"/>
        <v>#REF!</v>
      </c>
      <c r="I10" s="9" t="e">
        <f t="shared" si="14"/>
        <v>#REF!</v>
      </c>
      <c r="J10" s="9" t="e">
        <f t="shared" si="14"/>
        <v>#REF!</v>
      </c>
      <c r="K10" s="9" t="e">
        <f t="shared" si="14"/>
        <v>#REF!</v>
      </c>
    </row>
    <row r="12" spans="1:13" x14ac:dyDescent="0.3">
      <c r="F12" s="1" t="s">
        <v>23</v>
      </c>
      <c r="G12" s="1"/>
      <c r="H12" s="1"/>
      <c r="I12" s="1"/>
      <c r="J12" s="1"/>
      <c r="K12" s="1"/>
      <c r="L12" s="1"/>
      <c r="M12" s="1"/>
    </row>
    <row r="13" spans="1:13" x14ac:dyDescent="0.3">
      <c r="F13" s="7" t="e">
        <f>MAX(ABS(#REF!),ABS(#REF!))*$C$22</f>
        <v>#REF!</v>
      </c>
      <c r="G13" s="7" t="e">
        <f t="shared" ref="G13:M13" si="15">MAX(ABS(#REF!),ABS(#REF!))*$C$22</f>
        <v>#REF!</v>
      </c>
      <c r="H13" s="7" t="e">
        <f t="shared" ref="H13:M13" si="16">MAX(ABS(#REF!),ABS(#REF!))*$C$22</f>
        <v>#REF!</v>
      </c>
      <c r="I13" s="7" t="e">
        <f t="shared" ref="I13:M13" si="17">MAX(ABS(#REF!),ABS(#REF!))*$C$22</f>
        <v>#REF!</v>
      </c>
      <c r="J13" s="7"/>
      <c r="K13" s="7"/>
      <c r="L13" s="7" t="e">
        <f t="shared" ref="L13:M13" si="18">MAX(ABS(#REF!),ABS(#REF!))*$C$22</f>
        <v>#REF!</v>
      </c>
      <c r="M13" s="7" t="e">
        <f t="shared" ref="M13" si="19">MAX(ABS(#REF!),ABS(#REF!))*$C$22</f>
        <v>#REF!</v>
      </c>
    </row>
  </sheetData>
  <mergeCells count="4">
    <mergeCell ref="F1:M1"/>
    <mergeCell ref="F3:G3"/>
    <mergeCell ref="H3:I3"/>
    <mergeCell ref="F12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2022-12-28T16:18:29Z</dcterms:created>
  <dcterms:modified xsi:type="dcterms:W3CDTF">2022-12-28T16:18:47Z</dcterms:modified>
</cp:coreProperties>
</file>