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1" documentId="11_9309BEAE424713B7DE60702DAAF96B62FCBE6535" xr6:coauthVersionLast="45" xr6:coauthVersionMax="45" xr10:uidLastSave="{3549F22C-6CFC-4A2B-84DC-F38534271EF3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P9" i="1"/>
  <c r="Q9" i="1"/>
  <c r="R9" i="1"/>
  <c r="S9" i="1"/>
  <c r="T9" i="1"/>
  <c r="U9" i="1"/>
  <c r="V9" i="1"/>
  <c r="W9" i="1"/>
  <c r="N9" i="1"/>
  <c r="C21" i="1"/>
  <c r="D21" i="1"/>
  <c r="E21" i="1"/>
  <c r="F21" i="1"/>
  <c r="G21" i="1"/>
  <c r="I21" i="1"/>
  <c r="J21" i="1"/>
  <c r="K21" i="1"/>
  <c r="B21" i="1"/>
  <c r="B13" i="1"/>
  <c r="D17" i="1"/>
  <c r="E17" i="1"/>
  <c r="F17" i="1"/>
  <c r="G17" i="1"/>
  <c r="H17" i="1"/>
  <c r="I17" i="1"/>
  <c r="J17" i="1"/>
  <c r="K17" i="1"/>
  <c r="C15" i="1"/>
  <c r="D15" i="1"/>
  <c r="E15" i="1"/>
  <c r="F15" i="1"/>
  <c r="G15" i="1"/>
  <c r="I15" i="1"/>
  <c r="J15" i="1"/>
  <c r="K15" i="1"/>
  <c r="B15" i="1"/>
  <c r="H9" i="1"/>
  <c r="H15" i="1" s="1"/>
  <c r="H21" i="1" l="1"/>
  <c r="AC11" i="1"/>
  <c r="Z10" i="1"/>
  <c r="Z11" i="1" s="1"/>
  <c r="AA10" i="1"/>
  <c r="AA11" i="1" s="1"/>
  <c r="AC10" i="1"/>
  <c r="H16" i="1"/>
  <c r="H19" i="1" s="1"/>
  <c r="H20" i="1" s="1"/>
  <c r="K16" i="1"/>
  <c r="K19" i="1" s="1"/>
  <c r="K20" i="1" s="1"/>
  <c r="AA9" i="1"/>
  <c r="AB9" i="1"/>
  <c r="AB10" i="1" s="1"/>
  <c r="AB11" i="1" s="1"/>
  <c r="AC9" i="1"/>
  <c r="AD9" i="1"/>
  <c r="AD10" i="1" s="1"/>
  <c r="AD11" i="1" s="1"/>
  <c r="AE9" i="1"/>
  <c r="AE10" i="1" s="1"/>
  <c r="AE11" i="1" s="1"/>
  <c r="AF9" i="1"/>
  <c r="AF10" i="1" s="1"/>
  <c r="AF11" i="1" s="1"/>
  <c r="AG9" i="1"/>
  <c r="AG10" i="1" s="1"/>
  <c r="AG11" i="1" s="1"/>
  <c r="AH9" i="1"/>
  <c r="AH10" i="1" s="1"/>
  <c r="AH11" i="1" s="1"/>
  <c r="AI9" i="1"/>
  <c r="AI10" i="1" s="1"/>
  <c r="AI11" i="1" s="1"/>
  <c r="Z9" i="1"/>
  <c r="O13" i="1"/>
  <c r="O16" i="1" s="1"/>
  <c r="O19" i="1" s="1"/>
  <c r="P13" i="1"/>
  <c r="P16" i="1" s="1"/>
  <c r="P19" i="1" s="1"/>
  <c r="Q13" i="1"/>
  <c r="Q16" i="1" s="1"/>
  <c r="Q19" i="1" s="1"/>
  <c r="R13" i="1"/>
  <c r="R16" i="1" s="1"/>
  <c r="R19" i="1" s="1"/>
  <c r="S13" i="1"/>
  <c r="S16" i="1" s="1"/>
  <c r="S19" i="1" s="1"/>
  <c r="T13" i="1"/>
  <c r="T16" i="1" s="1"/>
  <c r="T19" i="1" s="1"/>
  <c r="U13" i="1"/>
  <c r="U16" i="1" s="1"/>
  <c r="U19" i="1" s="1"/>
  <c r="V13" i="1"/>
  <c r="V16" i="1" s="1"/>
  <c r="V19" i="1" s="1"/>
  <c r="W13" i="1"/>
  <c r="W16" i="1" s="1"/>
  <c r="W19" i="1" s="1"/>
  <c r="N13" i="1"/>
  <c r="N16" i="1" s="1"/>
  <c r="N19" i="1" s="1"/>
  <c r="K13" i="1"/>
  <c r="C13" i="1"/>
  <c r="D13" i="1"/>
  <c r="D16" i="1" s="1"/>
  <c r="D19" i="1" s="1"/>
  <c r="D20" i="1" s="1"/>
  <c r="E13" i="1"/>
  <c r="E16" i="1" s="1"/>
  <c r="E19" i="1" s="1"/>
  <c r="E20" i="1" s="1"/>
  <c r="F13" i="1"/>
  <c r="F16" i="1" s="1"/>
  <c r="F19" i="1" s="1"/>
  <c r="F20" i="1" s="1"/>
  <c r="G13" i="1"/>
  <c r="G16" i="1" s="1"/>
  <c r="G19" i="1" s="1"/>
  <c r="G20" i="1" s="1"/>
  <c r="H13" i="1"/>
  <c r="I13" i="1"/>
  <c r="I16" i="1" s="1"/>
  <c r="I19" i="1" s="1"/>
  <c r="I20" i="1" s="1"/>
  <c r="J13" i="1"/>
  <c r="J16" i="1" s="1"/>
  <c r="J19" i="1" s="1"/>
  <c r="J20" i="1" s="1"/>
  <c r="B16" i="1"/>
  <c r="B19" i="1" s="1"/>
  <c r="B20" i="1" s="1"/>
  <c r="C16" i="1" l="1"/>
  <c r="C19" i="1" s="1"/>
  <c r="C20" i="1" s="1"/>
  <c r="C14" i="1"/>
</calcChain>
</file>

<file path=xl/sharedStrings.xml><?xml version="1.0" encoding="utf-8"?>
<sst xmlns="http://schemas.openxmlformats.org/spreadsheetml/2006/main" count="51" uniqueCount="33">
  <si>
    <t>Штанген</t>
  </si>
  <si>
    <t>Микро</t>
  </si>
  <si>
    <t>U1</t>
  </si>
  <si>
    <t>U3</t>
  </si>
  <si>
    <t>R3raw</t>
  </si>
  <si>
    <t>Ru</t>
  </si>
  <si>
    <t>R3</t>
  </si>
  <si>
    <t>I1raw</t>
  </si>
  <si>
    <t>I3raw</t>
  </si>
  <si>
    <t xml:space="preserve">I3 </t>
  </si>
  <si>
    <t>dшт</t>
  </si>
  <si>
    <t>dмк</t>
  </si>
  <si>
    <t>Номер измерения</t>
  </si>
  <si>
    <r>
      <t xml:space="preserve">U2 </t>
    </r>
    <r>
      <rPr>
        <sz val="11"/>
        <color theme="1"/>
        <rFont val="Calibri"/>
        <family val="2"/>
        <charset val="204"/>
        <scheme val="minor"/>
      </rPr>
      <t>± 1,2</t>
    </r>
    <r>
      <rPr>
        <sz val="10"/>
        <color rgb="FF000000"/>
        <rFont val="Times New Roman"/>
        <family val="1"/>
        <charset val="204"/>
      </rPr>
      <t>, мВ</t>
    </r>
  </si>
  <si>
    <r>
      <t xml:space="preserve">I2raw </t>
    </r>
    <r>
      <rPr>
        <sz val="11"/>
        <color theme="1"/>
        <rFont val="Calibri"/>
        <family val="2"/>
        <charset val="204"/>
        <scheme val="minor"/>
      </rPr>
      <t>± 0,01</t>
    </r>
    <r>
      <rPr>
        <sz val="10"/>
        <color rgb="FF000000"/>
        <rFont val="Times New Roman"/>
        <family val="1"/>
        <charset val="204"/>
      </rPr>
      <t>, мА</t>
    </r>
  </si>
  <si>
    <r>
      <t xml:space="preserve">U3 </t>
    </r>
    <r>
      <rPr>
        <sz val="11"/>
        <color theme="1"/>
        <rFont val="Calibri"/>
        <family val="2"/>
        <charset val="204"/>
        <scheme val="minor"/>
      </rPr>
      <t>± 1,2</t>
    </r>
    <r>
      <rPr>
        <sz val="10"/>
        <color rgb="FF000000"/>
        <rFont val="Times New Roman"/>
        <family val="1"/>
        <charset val="204"/>
      </rPr>
      <t>, мВ</t>
    </r>
  </si>
  <si>
    <r>
      <t xml:space="preserve">I3raw </t>
    </r>
    <r>
      <rPr>
        <sz val="11"/>
        <color theme="1"/>
        <rFont val="Calibri"/>
        <family val="2"/>
        <charset val="204"/>
        <scheme val="minor"/>
      </rPr>
      <t>± 0,01</t>
    </r>
    <r>
      <rPr>
        <sz val="10"/>
        <color rgb="FF000000"/>
        <rFont val="Times New Roman"/>
        <family val="1"/>
        <charset val="204"/>
      </rPr>
      <t>, мА</t>
    </r>
  </si>
  <si>
    <t>U1, мВ</t>
  </si>
  <si>
    <t>I1raw, мА</t>
  </si>
  <si>
    <t>δR1raw, о.е.</t>
  </si>
  <si>
    <t>R1raw, Ом</t>
  </si>
  <si>
    <t>ΔR1raw, Ом</t>
  </si>
  <si>
    <t>R1,  Ом</t>
  </si>
  <si>
    <t>ΔR1, Ом</t>
  </si>
  <si>
    <t>δR1, о.е.</t>
  </si>
  <si>
    <t>I1, мА</t>
  </si>
  <si>
    <t>δI1, о.е.</t>
  </si>
  <si>
    <t>ΔI1, мА</t>
  </si>
  <si>
    <t>U2, мВ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</si>
  <si>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scheme val="minor"/>
      </rPr>
      <t>U1</t>
    </r>
    <r>
      <rPr>
        <sz val="11"/>
        <color theme="1"/>
        <rFont val="Calibri"/>
        <family val="2"/>
        <charset val="204"/>
        <scheme val="minor"/>
      </rPr>
      <t>, мВ</t>
    </r>
  </si>
  <si>
    <r>
      <t>δ</t>
    </r>
    <r>
      <rPr>
        <u/>
        <sz val="11"/>
        <color theme="1"/>
        <rFont val="Calibri"/>
        <family val="2"/>
        <charset val="204"/>
      </rPr>
      <t>U1</t>
    </r>
    <r>
      <rPr>
        <sz val="11"/>
        <color theme="1"/>
        <rFont val="Calibri"/>
        <family val="2"/>
        <charset val="204"/>
      </rPr>
      <t>, о.е.</t>
    </r>
  </si>
  <si>
    <t>ΔI1raw, мА</t>
  </si>
  <si>
    <t>δI1raw, о.е.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</si>
</sst>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169" fontId="0" fillId="0" borderId="3" xfId="0" applyNumberFormat="1" applyBorder="1"/>
    <xf numFmtId="2" fontId="0" fillId="0" borderId="3" xfId="0" applyNumberFormat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2" xfId="0" applyBorder="1"/>
    <xf numFmtId="164" fontId="0" fillId="0" borderId="12" xfId="0" applyNumberFormat="1" applyBorder="1"/>
    <xf numFmtId="169" fontId="0" fillId="0" borderId="12" xfId="0" applyNumberFormat="1" applyBorder="1"/>
    <xf numFmtId="2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/>
    <xf numFmtId="0" fontId="1" fillId="0" borderId="15" xfId="0" applyFont="1" applyBorder="1"/>
    <xf numFmtId="0" fontId="4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164" fontId="0" fillId="0" borderId="11" xfId="0" applyNumberFormat="1" applyBorder="1"/>
    <xf numFmtId="164" fontId="0" fillId="0" borderId="4" xfId="0" applyNumberFormat="1" applyBorder="1"/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21"/>
  <sheetViews>
    <sheetView tabSelected="1" workbookViewId="0">
      <selection activeCell="T12" activeCellId="1" sqref="B7:K7 T12"/>
    </sheetView>
  </sheetViews>
  <sheetFormatPr defaultRowHeight="15" x14ac:dyDescent="0.25"/>
  <cols>
    <col min="1" max="1" width="12" bestFit="1" customWidth="1"/>
    <col min="2" max="2" width="12.140625" bestFit="1" customWidth="1"/>
    <col min="3" max="11" width="9.5703125" bestFit="1" customWidth="1"/>
    <col min="13" max="13" width="12" bestFit="1" customWidth="1"/>
    <col min="37" max="37" width="8.42578125" bestFit="1" customWidth="1"/>
    <col min="38" max="40" width="4.42578125" bestFit="1" customWidth="1"/>
    <col min="41" max="47" width="4.42578125" customWidth="1"/>
  </cols>
  <sheetData>
    <row r="2" spans="1:4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47" x14ac:dyDescent="0.25">
      <c r="A3" t="s">
        <v>0</v>
      </c>
      <c r="B3" s="1">
        <v>0.35</v>
      </c>
      <c r="C3" s="1">
        <v>0.35</v>
      </c>
      <c r="D3" s="1">
        <v>0.35</v>
      </c>
      <c r="E3" s="1">
        <v>0.35</v>
      </c>
      <c r="F3" s="1">
        <v>0.35</v>
      </c>
      <c r="G3" s="1">
        <v>0.35</v>
      </c>
      <c r="H3" s="1">
        <v>0.35</v>
      </c>
      <c r="I3" s="1">
        <v>0.35</v>
      </c>
      <c r="J3" s="1">
        <v>0.35</v>
      </c>
      <c r="K3" s="1">
        <v>0.35</v>
      </c>
      <c r="M3" t="s">
        <v>5</v>
      </c>
      <c r="N3" s="1">
        <v>500</v>
      </c>
    </row>
    <row r="4" spans="1:47" ht="15.75" thickBot="1" x14ac:dyDescent="0.3">
      <c r="A4" t="s">
        <v>1</v>
      </c>
      <c r="B4" s="1">
        <v>0.36</v>
      </c>
      <c r="C4" s="1">
        <v>0.37</v>
      </c>
      <c r="D4" s="1">
        <v>0.36</v>
      </c>
      <c r="E4" s="1">
        <v>0.36</v>
      </c>
      <c r="F4" s="1">
        <v>0.37</v>
      </c>
      <c r="G4" s="1">
        <v>0.36</v>
      </c>
      <c r="H4" s="1">
        <v>0.36</v>
      </c>
      <c r="I4" s="1">
        <v>0.36</v>
      </c>
      <c r="J4" s="1">
        <v>0.36</v>
      </c>
      <c r="K4" s="1">
        <v>0.35</v>
      </c>
      <c r="AL4">
        <v>1</v>
      </c>
      <c r="AM4">
        <v>2</v>
      </c>
      <c r="AN4">
        <v>3</v>
      </c>
      <c r="AO4">
        <v>4</v>
      </c>
      <c r="AP4">
        <v>5</v>
      </c>
      <c r="AQ4">
        <v>6</v>
      </c>
      <c r="AR4">
        <v>7</v>
      </c>
      <c r="AS4">
        <v>8</v>
      </c>
      <c r="AT4">
        <v>9</v>
      </c>
      <c r="AU4">
        <v>10</v>
      </c>
    </row>
    <row r="5" spans="1:47" x14ac:dyDescent="0.25">
      <c r="A5" s="22"/>
      <c r="B5" s="16" t="s">
        <v>12</v>
      </c>
      <c r="C5" s="12"/>
      <c r="D5" s="12"/>
      <c r="E5" s="12"/>
      <c r="F5" s="12"/>
      <c r="G5" s="12"/>
      <c r="H5" s="12"/>
      <c r="I5" s="12"/>
      <c r="J5" s="12"/>
      <c r="K5" s="13"/>
      <c r="M5" s="29"/>
      <c r="N5" s="16" t="s">
        <v>12</v>
      </c>
      <c r="O5" s="12"/>
      <c r="P5" s="12"/>
      <c r="Q5" s="12"/>
      <c r="R5" s="12"/>
      <c r="S5" s="12"/>
      <c r="T5" s="12"/>
      <c r="U5" s="12"/>
      <c r="V5" s="12"/>
      <c r="W5" s="13"/>
      <c r="AK5" t="s">
        <v>10</v>
      </c>
      <c r="AL5" s="1">
        <v>0.35</v>
      </c>
      <c r="AM5" s="1">
        <v>0.35</v>
      </c>
      <c r="AN5" s="1">
        <v>0.35</v>
      </c>
      <c r="AO5" s="1">
        <v>0.35</v>
      </c>
      <c r="AP5" s="1">
        <v>0.35</v>
      </c>
      <c r="AQ5" s="1">
        <v>0.35</v>
      </c>
      <c r="AR5" s="1">
        <v>0.35</v>
      </c>
      <c r="AS5" s="1">
        <v>0.35</v>
      </c>
      <c r="AT5" s="1">
        <v>0.35</v>
      </c>
      <c r="AU5" s="1">
        <v>0.35</v>
      </c>
    </row>
    <row r="6" spans="1:47" ht="15.75" thickBot="1" x14ac:dyDescent="0.3">
      <c r="A6" s="23"/>
      <c r="B6" s="17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5">
        <v>10</v>
      </c>
      <c r="M6" s="32"/>
      <c r="N6" s="17">
        <v>1</v>
      </c>
      <c r="O6" s="14">
        <v>2</v>
      </c>
      <c r="P6" s="14">
        <v>3</v>
      </c>
      <c r="Q6" s="14">
        <v>4</v>
      </c>
      <c r="R6" s="14">
        <v>5</v>
      </c>
      <c r="S6" s="14">
        <v>6</v>
      </c>
      <c r="T6" s="14">
        <v>7</v>
      </c>
      <c r="U6" s="14">
        <v>8</v>
      </c>
      <c r="V6" s="14">
        <v>9</v>
      </c>
      <c r="W6" s="15">
        <v>10</v>
      </c>
      <c r="AK6" t="s">
        <v>11</v>
      </c>
      <c r="AL6" s="1">
        <v>0.36</v>
      </c>
      <c r="AM6" s="1">
        <v>0.37</v>
      </c>
      <c r="AN6" s="1">
        <v>0.36</v>
      </c>
      <c r="AO6" s="1">
        <v>0.36</v>
      </c>
      <c r="AP6" s="1">
        <v>0.37</v>
      </c>
      <c r="AQ6" s="1">
        <v>0.36</v>
      </c>
      <c r="AR6" s="1">
        <v>0.36</v>
      </c>
      <c r="AS6" s="1">
        <v>0.36</v>
      </c>
      <c r="AT6" s="1">
        <v>0.36</v>
      </c>
      <c r="AU6" s="1">
        <v>0.35</v>
      </c>
    </row>
    <row r="7" spans="1:47" x14ac:dyDescent="0.25">
      <c r="A7" s="24" t="s">
        <v>17</v>
      </c>
      <c r="B7" s="30">
        <v>576</v>
      </c>
      <c r="C7" s="31">
        <v>488</v>
      </c>
      <c r="D7" s="31">
        <v>424</v>
      </c>
      <c r="E7" s="31">
        <v>392</v>
      </c>
      <c r="F7" s="31">
        <v>344</v>
      </c>
      <c r="G7" s="31">
        <v>320</v>
      </c>
      <c r="H7" s="31">
        <v>300</v>
      </c>
      <c r="I7" s="31">
        <v>268</v>
      </c>
      <c r="J7" s="31">
        <v>252</v>
      </c>
      <c r="K7" s="31">
        <v>404</v>
      </c>
      <c r="M7" s="24" t="s">
        <v>28</v>
      </c>
      <c r="N7" s="30">
        <v>580</v>
      </c>
      <c r="O7" s="31">
        <v>440</v>
      </c>
      <c r="P7" s="31">
        <v>364</v>
      </c>
      <c r="Q7" s="31">
        <v>324</v>
      </c>
      <c r="R7" s="31">
        <v>284</v>
      </c>
      <c r="S7" s="31">
        <v>276</v>
      </c>
      <c r="T7" s="31">
        <v>248</v>
      </c>
      <c r="U7" s="31">
        <v>224</v>
      </c>
      <c r="V7" s="31">
        <v>204</v>
      </c>
      <c r="W7" s="31">
        <v>180</v>
      </c>
      <c r="X7" s="2"/>
      <c r="Y7" t="s">
        <v>3</v>
      </c>
      <c r="Z7" s="1">
        <v>592</v>
      </c>
      <c r="AA7" s="1">
        <v>492</v>
      </c>
      <c r="AB7" s="1">
        <v>400</v>
      </c>
      <c r="AC7" s="1">
        <v>336</v>
      </c>
      <c r="AD7" s="1">
        <v>296</v>
      </c>
      <c r="AE7" s="1">
        <v>268</v>
      </c>
      <c r="AF7" s="1">
        <v>248</v>
      </c>
      <c r="AG7" s="1">
        <v>212</v>
      </c>
      <c r="AH7" s="1">
        <v>188</v>
      </c>
      <c r="AI7" s="1">
        <v>180</v>
      </c>
    </row>
    <row r="8" spans="1:47" x14ac:dyDescent="0.25">
      <c r="A8" s="25" t="s">
        <v>29</v>
      </c>
      <c r="B8" s="18">
        <v>1.2</v>
      </c>
      <c r="C8" s="8">
        <v>1.2</v>
      </c>
      <c r="D8" s="8">
        <v>1.2</v>
      </c>
      <c r="E8" s="8">
        <v>1.2</v>
      </c>
      <c r="F8" s="8">
        <v>1.2</v>
      </c>
      <c r="G8" s="8">
        <v>1.2</v>
      </c>
      <c r="H8" s="8">
        <v>1.2</v>
      </c>
      <c r="I8" s="8">
        <v>1.2</v>
      </c>
      <c r="J8" s="8">
        <v>1.2</v>
      </c>
      <c r="K8" s="8">
        <v>1.2</v>
      </c>
      <c r="M8" s="25" t="s">
        <v>29</v>
      </c>
      <c r="N8" s="8">
        <v>1.2</v>
      </c>
      <c r="O8" s="8">
        <v>1.2</v>
      </c>
      <c r="P8" s="8">
        <v>1.2</v>
      </c>
      <c r="Q8" s="8">
        <v>1.2</v>
      </c>
      <c r="R8" s="8">
        <v>1.2</v>
      </c>
      <c r="S8" s="8">
        <v>1.2</v>
      </c>
      <c r="T8" s="8">
        <v>1.2</v>
      </c>
      <c r="U8" s="8">
        <v>1.2</v>
      </c>
      <c r="V8" s="8">
        <v>1.2</v>
      </c>
      <c r="W8" s="8">
        <v>1.2</v>
      </c>
      <c r="Y8" t="s">
        <v>8</v>
      </c>
      <c r="Z8" s="1">
        <v>291.8</v>
      </c>
      <c r="AA8" s="1">
        <v>242.35</v>
      </c>
      <c r="AB8" s="1">
        <v>199.57</v>
      </c>
      <c r="AC8" s="1">
        <v>165.06</v>
      </c>
      <c r="AD8" s="1">
        <v>145.87</v>
      </c>
      <c r="AE8" s="1">
        <v>132.36000000000001</v>
      </c>
      <c r="AF8" s="1">
        <v>122.33</v>
      </c>
      <c r="AG8" s="1">
        <v>105.38</v>
      </c>
      <c r="AH8" s="1">
        <v>92.6</v>
      </c>
      <c r="AI8" s="1">
        <v>88.23</v>
      </c>
    </row>
    <row r="9" spans="1:47" x14ac:dyDescent="0.25">
      <c r="A9" s="26" t="s">
        <v>30</v>
      </c>
      <c r="B9" s="18">
        <v>2E-3</v>
      </c>
      <c r="C9" s="8">
        <v>2E-3</v>
      </c>
      <c r="D9" s="8">
        <v>3.0000000000000001E-3</v>
      </c>
      <c r="E9" s="8">
        <v>3.0000000000000001E-3</v>
      </c>
      <c r="F9" s="8">
        <v>3.0000000000000001E-3</v>
      </c>
      <c r="G9" s="8">
        <v>4.0000000000000001E-3</v>
      </c>
      <c r="H9" s="8">
        <f>H8/H7</f>
        <v>4.0000000000000001E-3</v>
      </c>
      <c r="I9" s="8">
        <v>4.0000000000000001E-3</v>
      </c>
      <c r="J9" s="8">
        <v>5.0000000000000001E-3</v>
      </c>
      <c r="K9" s="8">
        <v>3.0000000000000001E-3</v>
      </c>
      <c r="M9" s="26" t="s">
        <v>30</v>
      </c>
      <c r="N9" s="18">
        <f>N8/N7</f>
        <v>2.0689655172413794E-3</v>
      </c>
      <c r="O9" s="18">
        <f t="shared" ref="O9:W9" si="0">O8/O7</f>
        <v>2.7272727272727271E-3</v>
      </c>
      <c r="P9" s="18">
        <f t="shared" si="0"/>
        <v>3.2967032967032967E-3</v>
      </c>
      <c r="Q9" s="18">
        <f t="shared" si="0"/>
        <v>3.7037037037037034E-3</v>
      </c>
      <c r="R9" s="18">
        <f t="shared" si="0"/>
        <v>4.2253521126760559E-3</v>
      </c>
      <c r="S9" s="18">
        <f t="shared" si="0"/>
        <v>4.3478260869565218E-3</v>
      </c>
      <c r="T9" s="18">
        <f t="shared" si="0"/>
        <v>4.8387096774193551E-3</v>
      </c>
      <c r="U9" s="18">
        <f t="shared" si="0"/>
        <v>5.3571428571428572E-3</v>
      </c>
      <c r="V9" s="18">
        <f t="shared" si="0"/>
        <v>5.8823529411764705E-3</v>
      </c>
      <c r="W9" s="18">
        <f t="shared" si="0"/>
        <v>6.6666666666666662E-3</v>
      </c>
      <c r="Y9" t="s">
        <v>4</v>
      </c>
      <c r="Z9">
        <f>Z7/Z8</f>
        <v>2.0287868403015765</v>
      </c>
      <c r="AA9">
        <f t="shared" ref="AA9:AI9" si="1">AA7/AA8</f>
        <v>2.0301217247782133</v>
      </c>
      <c r="AB9">
        <f t="shared" si="1"/>
        <v>2.0043092649195771</v>
      </c>
      <c r="AC9">
        <f t="shared" si="1"/>
        <v>2.0356234096692112</v>
      </c>
      <c r="AD9">
        <f t="shared" si="1"/>
        <v>2.0292040858298486</v>
      </c>
      <c r="AE9">
        <f t="shared" si="1"/>
        <v>2.0247809005741915</v>
      </c>
      <c r="AF9">
        <f t="shared" si="1"/>
        <v>2.0273031962723782</v>
      </c>
      <c r="AG9">
        <f t="shared" si="1"/>
        <v>2.0117669386980452</v>
      </c>
      <c r="AH9">
        <f t="shared" si="1"/>
        <v>2.0302375809935205</v>
      </c>
      <c r="AI9">
        <f t="shared" si="1"/>
        <v>2.0401224073444406</v>
      </c>
    </row>
    <row r="10" spans="1:47" x14ac:dyDescent="0.25">
      <c r="A10" s="27" t="s">
        <v>18</v>
      </c>
      <c r="B10" s="19">
        <v>114.1</v>
      </c>
      <c r="C10" s="9">
        <v>97.6</v>
      </c>
      <c r="D10" s="9">
        <v>85.1</v>
      </c>
      <c r="E10" s="9">
        <v>78.400000000000006</v>
      </c>
      <c r="F10" s="9">
        <v>69</v>
      </c>
      <c r="G10" s="9">
        <v>64.400000000000006</v>
      </c>
      <c r="H10" s="9">
        <v>60</v>
      </c>
      <c r="I10" s="9">
        <v>53.5</v>
      </c>
      <c r="J10" s="9">
        <v>50.1</v>
      </c>
      <c r="K10" s="9">
        <v>80.7</v>
      </c>
      <c r="M10" s="27" t="s">
        <v>18</v>
      </c>
      <c r="N10" s="21">
        <v>192.74</v>
      </c>
      <c r="O10" s="11">
        <v>146.38999999999999</v>
      </c>
      <c r="P10" s="11">
        <v>120.66</v>
      </c>
      <c r="Q10" s="11">
        <v>108.06</v>
      </c>
      <c r="R10" s="11">
        <v>93.85</v>
      </c>
      <c r="S10" s="11">
        <v>91.24</v>
      </c>
      <c r="T10" s="11">
        <v>82.94</v>
      </c>
      <c r="U10" s="11">
        <v>75.05</v>
      </c>
      <c r="V10" s="11">
        <v>67.33</v>
      </c>
      <c r="W10" s="11">
        <v>60.11</v>
      </c>
      <c r="Y10" t="s">
        <v>6</v>
      </c>
      <c r="Z10">
        <f t="shared" ref="Z10" si="2">Z9*(1+Z9/$N3)</f>
        <v>2.0370187923883383</v>
      </c>
      <c r="AA10">
        <f t="shared" ref="AA10" si="3">AA9*(1+AA9/$N3)</f>
        <v>2.0383645132130463</v>
      </c>
      <c r="AB10">
        <f t="shared" ref="AB10" si="4">AB9*(1+AB9/$N3)</f>
        <v>2.0123437761784619</v>
      </c>
      <c r="AC10">
        <f t="shared" ref="AC10" si="5">AC9*(1+AC9/$N3)</f>
        <v>2.0439109350011977</v>
      </c>
      <c r="AD10">
        <f t="shared" ref="AD10" si="6">AD9*(1+AD9/$N3)</f>
        <v>2.0374394242737455</v>
      </c>
      <c r="AE10">
        <f t="shared" ref="AE10" si="7">AE9*(1+AE9/$N3)</f>
        <v>2.0329803759648515</v>
      </c>
      <c r="AF10">
        <f t="shared" ref="AF10" si="8">AF9*(1+AF9/$N3)</f>
        <v>2.0355231127716107</v>
      </c>
      <c r="AG10">
        <f t="shared" ref="AG10" si="9">AG9*(1+AG9/$N3)</f>
        <v>2.0198613511293226</v>
      </c>
      <c r="AH10">
        <f t="shared" ref="AH10" si="10">AH9*(1+AH9/$N3)</f>
        <v>2.0384813102640775</v>
      </c>
      <c r="AI10">
        <f t="shared" ref="AI10" si="11">AI9*(1+AI9/$N3)</f>
        <v>2.0484466062183384</v>
      </c>
    </row>
    <row r="11" spans="1:47" x14ac:dyDescent="0.25">
      <c r="A11" s="27" t="s">
        <v>31</v>
      </c>
      <c r="B11" s="18">
        <v>0.1</v>
      </c>
      <c r="C11" s="8">
        <v>0.1</v>
      </c>
      <c r="D11" s="8">
        <v>0.1</v>
      </c>
      <c r="E11" s="8">
        <v>0.1</v>
      </c>
      <c r="F11" s="8">
        <v>0.1</v>
      </c>
      <c r="G11" s="8">
        <v>0.1</v>
      </c>
      <c r="H11" s="8">
        <v>0.1</v>
      </c>
      <c r="I11" s="8">
        <v>0.1</v>
      </c>
      <c r="J11" s="8">
        <v>0.1</v>
      </c>
      <c r="K11" s="8">
        <v>0.1</v>
      </c>
      <c r="M11" s="27" t="s">
        <v>31</v>
      </c>
      <c r="N11" s="18"/>
      <c r="O11" s="8"/>
      <c r="P11" s="8"/>
      <c r="Q11" s="8"/>
      <c r="R11" s="8"/>
      <c r="S11" s="8"/>
      <c r="T11" s="8"/>
      <c r="U11" s="8"/>
      <c r="V11" s="8"/>
      <c r="W11" s="8"/>
      <c r="Y11" t="s">
        <v>9</v>
      </c>
      <c r="Z11">
        <f t="shared" ref="C11:AI11" si="12">Z7/Z10</f>
        <v>290.62078475275098</v>
      </c>
      <c r="AA11">
        <f t="shared" si="12"/>
        <v>241.36997912334485</v>
      </c>
      <c r="AB11">
        <f t="shared" si="12"/>
        <v>198.77319409093178</v>
      </c>
      <c r="AC11">
        <f t="shared" si="12"/>
        <v>164.39072478459201</v>
      </c>
      <c r="AD11">
        <f t="shared" si="12"/>
        <v>145.28039286640904</v>
      </c>
      <c r="AE11">
        <f t="shared" si="12"/>
        <v>131.82616181073925</v>
      </c>
      <c r="AF11">
        <f t="shared" si="12"/>
        <v>121.8360029635419</v>
      </c>
      <c r="AG11">
        <f t="shared" si="12"/>
        <v>104.95769914180936</v>
      </c>
      <c r="AH11">
        <f t="shared" si="12"/>
        <v>92.225520564446725</v>
      </c>
      <c r="AI11">
        <f t="shared" si="12"/>
        <v>87.871462919065351</v>
      </c>
    </row>
    <row r="12" spans="1:47" x14ac:dyDescent="0.25">
      <c r="A12" s="27" t="s">
        <v>32</v>
      </c>
      <c r="B12" s="18">
        <v>8.9999999999999998E-4</v>
      </c>
      <c r="C12" s="8">
        <v>1E-3</v>
      </c>
      <c r="D12" s="8">
        <v>1.1999999999999999E-3</v>
      </c>
      <c r="E12" s="8">
        <v>1.2999999999999999E-3</v>
      </c>
      <c r="F12" s="8">
        <v>1.4E-3</v>
      </c>
      <c r="G12" s="8">
        <v>1.6000000000000001E-3</v>
      </c>
      <c r="H12" s="8">
        <v>1.6999999999999999E-3</v>
      </c>
      <c r="I12" s="8">
        <v>1.9E-3</v>
      </c>
      <c r="J12" s="8">
        <v>2E-3</v>
      </c>
      <c r="K12" s="8">
        <v>1.1999999999999999E-3</v>
      </c>
      <c r="M12" s="27" t="s">
        <v>32</v>
      </c>
      <c r="N12" s="18"/>
      <c r="O12" s="8"/>
      <c r="P12" s="8"/>
      <c r="Q12" s="8"/>
      <c r="R12" s="8"/>
      <c r="S12" s="8"/>
      <c r="T12" s="8"/>
      <c r="U12" s="8"/>
      <c r="V12" s="8"/>
      <c r="W12" s="8"/>
    </row>
    <row r="13" spans="1:47" x14ac:dyDescent="0.25">
      <c r="A13" s="27" t="s">
        <v>20</v>
      </c>
      <c r="B13" s="20">
        <f>B7/B10</f>
        <v>5.04820333041192</v>
      </c>
      <c r="C13" s="10">
        <f>C7/C10</f>
        <v>5</v>
      </c>
      <c r="D13" s="11">
        <f>D7/D10</f>
        <v>4.9823736780258523</v>
      </c>
      <c r="E13" s="11">
        <f>E7/E10</f>
        <v>5</v>
      </c>
      <c r="F13" s="11">
        <f>F7/F10</f>
        <v>4.9855072463768115</v>
      </c>
      <c r="G13" s="11">
        <f>G7/G10</f>
        <v>4.9689440993788816</v>
      </c>
      <c r="H13" s="11">
        <f>H7/H10</f>
        <v>5</v>
      </c>
      <c r="I13" s="11">
        <f>I7/I10</f>
        <v>5.009345794392523</v>
      </c>
      <c r="J13" s="11">
        <f>J7/J10</f>
        <v>5.0299401197604787</v>
      </c>
      <c r="K13" s="11">
        <f>K7/K10</f>
        <v>5.0061957868649314</v>
      </c>
      <c r="M13" s="27" t="s">
        <v>20</v>
      </c>
      <c r="N13" s="18">
        <f>N7/N10</f>
        <v>3.0092352391823178</v>
      </c>
      <c r="O13" s="8">
        <f>O7/O10</f>
        <v>3.0056697861875814</v>
      </c>
      <c r="P13" s="8">
        <f>P7/P10</f>
        <v>3.0167412564230069</v>
      </c>
      <c r="Q13" s="8">
        <f>Q7/Q10</f>
        <v>2.9983342587451416</v>
      </c>
      <c r="R13" s="8">
        <f>R7/R10</f>
        <v>3.0261054874800215</v>
      </c>
      <c r="S13" s="8">
        <f>S7/S10</f>
        <v>3.0249890398947832</v>
      </c>
      <c r="T13" s="8">
        <f>T7/T10</f>
        <v>2.9901133349409212</v>
      </c>
      <c r="U13" s="8">
        <f>U7/U10</f>
        <v>2.9846768820786145</v>
      </c>
      <c r="V13" s="8">
        <f>V7/V10</f>
        <v>3.0298529630179711</v>
      </c>
      <c r="W13" s="8">
        <f>W7/W10</f>
        <v>2.9945100648810516</v>
      </c>
    </row>
    <row r="14" spans="1:47" x14ac:dyDescent="0.25">
      <c r="A14" s="27" t="s">
        <v>21</v>
      </c>
      <c r="B14" s="18">
        <v>1.4999999999999999E-2</v>
      </c>
      <c r="C14" s="8">
        <f>C13*C15</f>
        <v>1.4999999999999999E-2</v>
      </c>
      <c r="D14" s="8">
        <v>0.02</v>
      </c>
      <c r="E14" s="8">
        <v>0.02</v>
      </c>
      <c r="F14" s="8">
        <v>0.02</v>
      </c>
      <c r="G14" s="8">
        <v>0.03</v>
      </c>
      <c r="H14" s="8">
        <v>0.03</v>
      </c>
      <c r="I14" s="8">
        <v>0.03</v>
      </c>
      <c r="J14" s="8">
        <v>0.04</v>
      </c>
      <c r="K14" s="8">
        <v>0.02</v>
      </c>
      <c r="M14" s="27" t="s">
        <v>21</v>
      </c>
      <c r="N14" s="18"/>
      <c r="O14" s="8"/>
      <c r="P14" s="8"/>
      <c r="Q14" s="8"/>
      <c r="R14" s="8"/>
      <c r="S14" s="8"/>
      <c r="T14" s="8"/>
      <c r="U14" s="8"/>
      <c r="V14" s="8"/>
      <c r="W14" s="8"/>
    </row>
    <row r="15" spans="1:47" x14ac:dyDescent="0.25">
      <c r="A15" s="27" t="s">
        <v>19</v>
      </c>
      <c r="B15" s="18">
        <f>B12+B9</f>
        <v>2.8999999999999998E-3</v>
      </c>
      <c r="C15" s="8">
        <f>C12+C9</f>
        <v>3.0000000000000001E-3</v>
      </c>
      <c r="D15" s="8">
        <f>D12+D9</f>
        <v>4.1999999999999997E-3</v>
      </c>
      <c r="E15" s="8">
        <f>E12+E9</f>
        <v>4.3E-3</v>
      </c>
      <c r="F15" s="8">
        <f>F12+F9</f>
        <v>4.4000000000000003E-3</v>
      </c>
      <c r="G15" s="8">
        <f>G12+G9</f>
        <v>5.5999999999999999E-3</v>
      </c>
      <c r="H15" s="8">
        <f>H12+H9</f>
        <v>5.7000000000000002E-3</v>
      </c>
      <c r="I15" s="8">
        <f>I12+I9</f>
        <v>5.8999999999999999E-3</v>
      </c>
      <c r="J15" s="8">
        <f>J12+J9</f>
        <v>7.0000000000000001E-3</v>
      </c>
      <c r="K15" s="8">
        <f>K12+K9</f>
        <v>4.1999999999999997E-3</v>
      </c>
      <c r="M15" s="27" t="s">
        <v>19</v>
      </c>
      <c r="N15" s="18"/>
      <c r="O15" s="8"/>
      <c r="P15" s="8"/>
      <c r="Q15" s="8"/>
      <c r="R15" s="8"/>
      <c r="S15" s="8"/>
      <c r="T15" s="8"/>
      <c r="U15" s="8"/>
      <c r="V15" s="8"/>
      <c r="W15" s="8"/>
    </row>
    <row r="16" spans="1:47" x14ac:dyDescent="0.25">
      <c r="A16" s="27" t="s">
        <v>22</v>
      </c>
      <c r="B16" s="21">
        <f>B13*(1+B13/$N3)</f>
        <v>5.0991720441422839</v>
      </c>
      <c r="C16" s="8">
        <f>C13*(1+C13/$N3)</f>
        <v>5.05</v>
      </c>
      <c r="D16" s="11">
        <f>D13*(1+D13/$N3)</f>
        <v>5.0320217729608228</v>
      </c>
      <c r="E16" s="8">
        <f>E13*(1+E13/$N3)</f>
        <v>5.05</v>
      </c>
      <c r="F16" s="11">
        <f>F13*(1+F13/$N3)</f>
        <v>5.0352178113841628</v>
      </c>
      <c r="G16" s="11">
        <f>G13*(1+G13/$N3)</f>
        <v>5.0183249103043863</v>
      </c>
      <c r="H16" s="8">
        <f>H13*(1+H13/$N3)</f>
        <v>5.05</v>
      </c>
      <c r="I16" s="11">
        <f>I13*(1+I13/$N3)</f>
        <v>5.0595328849681191</v>
      </c>
      <c r="J16" s="11">
        <f>J13*(1+J13/$N3)</f>
        <v>5.0805407149772304</v>
      </c>
      <c r="K16" s="11">
        <f>K13*(1+K13/$N3)</f>
        <v>5.0563197793777794</v>
      </c>
      <c r="M16" s="27" t="s">
        <v>22</v>
      </c>
      <c r="N16" s="18">
        <f>N13*(1+N13/$N3)</f>
        <v>3.0273462326317908</v>
      </c>
      <c r="O16" s="8">
        <f>O13*(1+O13/$N3)</f>
        <v>3.0237378879147832</v>
      </c>
      <c r="P16" s="8">
        <f>P13*(1+P13/$N3)</f>
        <v>3.0349427120394163</v>
      </c>
      <c r="Q16" s="8">
        <f>Q13*(1+Q13/$N3)</f>
        <v>3.0163142753994716</v>
      </c>
      <c r="R16" s="8">
        <f>R13*(1+R13/$N3)</f>
        <v>3.0444201163227351</v>
      </c>
      <c r="S16" s="8">
        <f>S13*(1+S13/$N3)</f>
        <v>3.0432901572777502</v>
      </c>
      <c r="T16" s="8">
        <f>T13*(1+T13/$N3)</f>
        <v>3.0079948904525042</v>
      </c>
      <c r="U16" s="8">
        <f>U13*(1+U13/$N3)</f>
        <v>3.0024934742594436</v>
      </c>
      <c r="V16" s="8">
        <f>V13*(1+V13/$N3)</f>
        <v>3.0482129809729885</v>
      </c>
      <c r="W16" s="8">
        <f>W13*(1+W13/$N3)</f>
        <v>3.0124442459383993</v>
      </c>
    </row>
    <row r="17" spans="1:23" x14ac:dyDescent="0.25">
      <c r="A17" s="27" t="s">
        <v>23</v>
      </c>
      <c r="B17" s="18">
        <v>0.05</v>
      </c>
      <c r="C17" s="8">
        <v>0.05</v>
      </c>
      <c r="D17" s="8">
        <f>3*D14</f>
        <v>0.06</v>
      </c>
      <c r="E17" s="8">
        <f>3*E14</f>
        <v>0.06</v>
      </c>
      <c r="F17" s="8">
        <f>3*F14</f>
        <v>0.06</v>
      </c>
      <c r="G17" s="8">
        <f>3*G14</f>
        <v>0.09</v>
      </c>
      <c r="H17" s="8">
        <f>3*H14</f>
        <v>0.09</v>
      </c>
      <c r="I17" s="8">
        <f>3*I14</f>
        <v>0.09</v>
      </c>
      <c r="J17" s="8">
        <f>3*J14</f>
        <v>0.12</v>
      </c>
      <c r="K17" s="8">
        <f>3*K14</f>
        <v>0.06</v>
      </c>
      <c r="M17" s="27" t="s">
        <v>23</v>
      </c>
      <c r="N17" s="1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27" t="s">
        <v>24</v>
      </c>
      <c r="B18" s="21">
        <v>0.01</v>
      </c>
      <c r="C18" s="11">
        <v>0.01</v>
      </c>
      <c r="D18" s="8">
        <v>1.2E-2</v>
      </c>
      <c r="E18" s="8">
        <v>1.2E-2</v>
      </c>
      <c r="F18" s="8">
        <v>1.2E-2</v>
      </c>
      <c r="G18" s="8">
        <v>0.02</v>
      </c>
      <c r="H18" s="8">
        <v>0.02</v>
      </c>
      <c r="I18" s="8">
        <v>0.02</v>
      </c>
      <c r="J18" s="8">
        <v>0.02</v>
      </c>
      <c r="K18" s="8">
        <v>1.2E-2</v>
      </c>
      <c r="M18" s="27" t="s">
        <v>24</v>
      </c>
      <c r="N18" s="1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27" t="s">
        <v>25</v>
      </c>
      <c r="B19" s="19">
        <f>B7/B16</f>
        <v>112.95951480234615</v>
      </c>
      <c r="C19" s="9">
        <f>C7/C16</f>
        <v>96.633663366336634</v>
      </c>
      <c r="D19" s="9">
        <f>D7/D16</f>
        <v>84.260366733373644</v>
      </c>
      <c r="E19" s="9">
        <f>E7/E16</f>
        <v>77.623762376237622</v>
      </c>
      <c r="F19" s="9">
        <f>F7/F16</f>
        <v>68.318792331534837</v>
      </c>
      <c r="G19" s="9">
        <f>G7/G16</f>
        <v>63.766297662976633</v>
      </c>
      <c r="H19" s="9">
        <f>H7/H16</f>
        <v>59.405940594059409</v>
      </c>
      <c r="I19" s="9">
        <f>I7/I16</f>
        <v>52.969316751795105</v>
      </c>
      <c r="J19" s="9">
        <f>J7/J16</f>
        <v>49.601019682238565</v>
      </c>
      <c r="K19" s="9">
        <f>K7/K16</f>
        <v>79.900009814987499</v>
      </c>
      <c r="M19" s="27" t="s">
        <v>25</v>
      </c>
      <c r="N19" s="18">
        <f>N7/N16</f>
        <v>191.58693965961839</v>
      </c>
      <c r="O19" s="8">
        <f>O7/O16</f>
        <v>145.51525836898213</v>
      </c>
      <c r="P19" s="8">
        <f>P7/P16</f>
        <v>119.93636603288627</v>
      </c>
      <c r="Q19" s="8">
        <f>Q7/Q16</f>
        <v>107.41586267799977</v>
      </c>
      <c r="R19" s="8">
        <f>R7/R16</f>
        <v>93.28541697557668</v>
      </c>
      <c r="S19" s="8">
        <f>S7/S16</f>
        <v>90.691319504967751</v>
      </c>
      <c r="T19" s="8">
        <f>T7/T16</f>
        <v>82.446948559374846</v>
      </c>
      <c r="U19" s="8">
        <f>U7/U16</f>
        <v>74.604658401547056</v>
      </c>
      <c r="V19" s="8">
        <f>V7/V16</f>
        <v>66.924457468481506</v>
      </c>
      <c r="W19" s="8">
        <f>W7/W16</f>
        <v>59.752143211509839</v>
      </c>
    </row>
    <row r="20" spans="1:23" x14ac:dyDescent="0.25">
      <c r="A20" s="27" t="s">
        <v>27</v>
      </c>
      <c r="B20" s="19">
        <f>B19*B21</f>
        <v>1.3555141776281538</v>
      </c>
      <c r="C20" s="9">
        <f>C19*C21</f>
        <v>1.1596039603960397</v>
      </c>
      <c r="D20" s="9">
        <f>D19*D21</f>
        <v>1.2639055010006046</v>
      </c>
      <c r="E20" s="9">
        <f>E19*E21</f>
        <v>1.1643564356435643</v>
      </c>
      <c r="F20" s="9">
        <f>F19*F21</f>
        <v>1.0247818849730226</v>
      </c>
      <c r="G20" s="9">
        <f>G19*G21</f>
        <v>1.5303911439114393</v>
      </c>
      <c r="H20" s="9">
        <f>H19*H21</f>
        <v>1.4257425742574259</v>
      </c>
      <c r="I20" s="9">
        <f>I19*I21</f>
        <v>1.2712636020430825</v>
      </c>
      <c r="J20" s="9">
        <f>J19*J21</f>
        <v>1.2400254920559641</v>
      </c>
      <c r="K20" s="9">
        <f>K19*K21</f>
        <v>1.1985001472248125</v>
      </c>
      <c r="M20" s="27" t="s">
        <v>27</v>
      </c>
      <c r="N20" s="18"/>
      <c r="O20" s="8"/>
      <c r="P20" s="8"/>
      <c r="Q20" s="8"/>
      <c r="R20" s="8"/>
      <c r="S20" s="8"/>
      <c r="T20" s="8"/>
      <c r="U20" s="8"/>
      <c r="V20" s="8"/>
      <c r="W20" s="8"/>
    </row>
    <row r="21" spans="1:23" ht="15.75" thickBot="1" x14ac:dyDescent="0.3">
      <c r="A21" s="28" t="s">
        <v>26</v>
      </c>
      <c r="B21" s="20">
        <f>B18+B9</f>
        <v>1.2E-2</v>
      </c>
      <c r="C21" s="10">
        <f>C18+C9</f>
        <v>1.2E-2</v>
      </c>
      <c r="D21" s="10">
        <f>D18+D9</f>
        <v>1.4999999999999999E-2</v>
      </c>
      <c r="E21" s="10">
        <f>E18+E9</f>
        <v>1.4999999999999999E-2</v>
      </c>
      <c r="F21" s="10">
        <f>F18+F9</f>
        <v>1.4999999999999999E-2</v>
      </c>
      <c r="G21" s="10">
        <f>G18+G9</f>
        <v>2.4E-2</v>
      </c>
      <c r="H21" s="10">
        <f>H18+H9</f>
        <v>2.4E-2</v>
      </c>
      <c r="I21" s="10">
        <f>I18+I9</f>
        <v>2.4E-2</v>
      </c>
      <c r="J21" s="10">
        <f>J18+J9</f>
        <v>2.5000000000000001E-2</v>
      </c>
      <c r="K21" s="10">
        <f>K18+K9</f>
        <v>1.4999999999999999E-2</v>
      </c>
      <c r="M21" s="28" t="s">
        <v>26</v>
      </c>
      <c r="N21" s="18"/>
      <c r="O21" s="8"/>
      <c r="P21" s="8"/>
      <c r="Q21" s="8"/>
      <c r="R21" s="8"/>
      <c r="S21" s="8"/>
      <c r="T21" s="8"/>
      <c r="U21" s="8"/>
      <c r="V21" s="8"/>
      <c r="W21" s="8"/>
    </row>
  </sheetData>
  <mergeCells count="4">
    <mergeCell ref="B5:K5"/>
    <mergeCell ref="A5:A6"/>
    <mergeCell ref="N5:W5"/>
    <mergeCell ref="M5:M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"/>
  <sheetViews>
    <sheetView topLeftCell="K1" workbookViewId="0">
      <selection activeCell="Z16" sqref="Z16"/>
    </sheetView>
  </sheetViews>
  <sheetFormatPr defaultRowHeight="15" x14ac:dyDescent="0.25"/>
  <cols>
    <col min="1" max="1" width="16.7109375" customWidth="1"/>
    <col min="2" max="11" width="6.42578125" customWidth="1"/>
    <col min="13" max="13" width="16.7109375" customWidth="1"/>
    <col min="14" max="23" width="6.42578125" customWidth="1"/>
    <col min="26" max="26" width="16.7109375" customWidth="1"/>
    <col min="27" max="36" width="6.42578125" customWidth="1"/>
  </cols>
  <sheetData>
    <row r="1" spans="1:36" ht="15" customHeight="1" thickBot="1" x14ac:dyDescent="0.3">
      <c r="A1" s="3" t="s">
        <v>12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/>
      <c r="M1" s="3" t="s">
        <v>12</v>
      </c>
      <c r="N1" s="3">
        <v>1</v>
      </c>
      <c r="O1" s="3">
        <v>2</v>
      </c>
      <c r="P1" s="3">
        <v>3</v>
      </c>
      <c r="Q1" s="3">
        <v>4</v>
      </c>
      <c r="R1" s="3">
        <v>5</v>
      </c>
      <c r="S1" s="3">
        <v>6</v>
      </c>
      <c r="T1" s="3">
        <v>7</v>
      </c>
      <c r="U1" s="3">
        <v>8</v>
      </c>
      <c r="V1" s="3">
        <v>9</v>
      </c>
      <c r="W1" s="3">
        <v>10</v>
      </c>
      <c r="X1" s="3"/>
      <c r="Y1" s="3"/>
      <c r="Z1" s="3" t="s">
        <v>12</v>
      </c>
      <c r="AA1" s="3">
        <v>1</v>
      </c>
      <c r="AB1" s="3">
        <v>2</v>
      </c>
      <c r="AC1" s="3">
        <v>3</v>
      </c>
      <c r="AD1" s="3">
        <v>4</v>
      </c>
      <c r="AE1" s="3">
        <v>5</v>
      </c>
      <c r="AF1" s="3">
        <v>6</v>
      </c>
      <c r="AG1" s="3">
        <v>7</v>
      </c>
      <c r="AH1" s="3">
        <v>8</v>
      </c>
      <c r="AI1" s="3">
        <v>9</v>
      </c>
      <c r="AJ1" s="3">
        <v>10</v>
      </c>
    </row>
    <row r="2" spans="1:36" ht="15" customHeight="1" thickBot="1" x14ac:dyDescent="0.3">
      <c r="A2" s="3" t="s">
        <v>2</v>
      </c>
      <c r="B2" s="4">
        <v>576</v>
      </c>
      <c r="C2" s="4">
        <v>488</v>
      </c>
      <c r="D2" s="4">
        <v>424</v>
      </c>
      <c r="E2" s="4">
        <v>392</v>
      </c>
      <c r="F2" s="4">
        <v>344</v>
      </c>
      <c r="G2" s="4">
        <v>320</v>
      </c>
      <c r="H2" s="4">
        <v>300</v>
      </c>
      <c r="I2" s="4">
        <v>268</v>
      </c>
      <c r="J2" s="4">
        <v>252</v>
      </c>
      <c r="K2" s="4">
        <v>404</v>
      </c>
      <c r="L2" s="3"/>
      <c r="M2" s="6" t="s">
        <v>13</v>
      </c>
      <c r="N2" s="4">
        <v>580</v>
      </c>
      <c r="O2" s="4">
        <v>440</v>
      </c>
      <c r="P2" s="4">
        <v>364</v>
      </c>
      <c r="Q2" s="4">
        <v>324</v>
      </c>
      <c r="R2" s="4">
        <v>284</v>
      </c>
      <c r="S2" s="4">
        <v>276</v>
      </c>
      <c r="T2" s="4">
        <v>248</v>
      </c>
      <c r="U2" s="4">
        <v>224</v>
      </c>
      <c r="V2" s="4">
        <v>204</v>
      </c>
      <c r="W2" s="4">
        <v>180</v>
      </c>
      <c r="X2" s="3"/>
      <c r="Y2" s="3"/>
      <c r="Z2" s="6" t="s">
        <v>15</v>
      </c>
      <c r="AA2" s="5">
        <v>592</v>
      </c>
      <c r="AB2" s="5">
        <v>492</v>
      </c>
      <c r="AC2" s="5">
        <v>400</v>
      </c>
      <c r="AD2" s="5">
        <v>336</v>
      </c>
      <c r="AE2" s="5">
        <v>296</v>
      </c>
      <c r="AF2" s="5">
        <v>268</v>
      </c>
      <c r="AG2" s="5">
        <v>248</v>
      </c>
      <c r="AH2" s="5">
        <v>212</v>
      </c>
      <c r="AI2" s="5">
        <v>188</v>
      </c>
      <c r="AJ2" s="5">
        <v>180</v>
      </c>
    </row>
    <row r="3" spans="1:36" ht="15" customHeight="1" thickBot="1" x14ac:dyDescent="0.3">
      <c r="A3" s="3" t="s">
        <v>7</v>
      </c>
      <c r="B3" s="4">
        <v>114.1</v>
      </c>
      <c r="C3" s="4">
        <v>97.6</v>
      </c>
      <c r="D3" s="4">
        <v>85.1</v>
      </c>
      <c r="E3" s="4">
        <v>78.400000000000006</v>
      </c>
      <c r="F3" s="4">
        <v>69</v>
      </c>
      <c r="G3" s="4">
        <v>64.400000000000006</v>
      </c>
      <c r="H3" s="4">
        <v>60</v>
      </c>
      <c r="I3" s="4">
        <v>53.5</v>
      </c>
      <c r="J3" s="4">
        <v>50.1</v>
      </c>
      <c r="K3" s="4">
        <v>80.7</v>
      </c>
      <c r="L3" s="3"/>
      <c r="M3" s="7" t="s">
        <v>14</v>
      </c>
      <c r="N3" s="5">
        <v>192.74</v>
      </c>
      <c r="O3" s="5">
        <v>146.38999999999999</v>
      </c>
      <c r="P3" s="5">
        <v>120.66</v>
      </c>
      <c r="Q3" s="5">
        <v>108.06</v>
      </c>
      <c r="R3" s="5">
        <v>93.85</v>
      </c>
      <c r="S3" s="5">
        <v>91.24</v>
      </c>
      <c r="T3" s="5">
        <v>82.94</v>
      </c>
      <c r="U3" s="5">
        <v>75.05</v>
      </c>
      <c r="V3" s="5">
        <v>67.33</v>
      </c>
      <c r="W3" s="5">
        <v>60.11</v>
      </c>
      <c r="X3" s="3"/>
      <c r="Y3" s="3"/>
      <c r="Z3" s="7" t="s">
        <v>16</v>
      </c>
      <c r="AA3" s="5">
        <v>291.8</v>
      </c>
      <c r="AB3" s="5">
        <v>242.35</v>
      </c>
      <c r="AC3" s="5">
        <v>199.57</v>
      </c>
      <c r="AD3" s="5">
        <v>165.06</v>
      </c>
      <c r="AE3" s="5">
        <v>145.87</v>
      </c>
      <c r="AF3" s="5">
        <v>132.36000000000001</v>
      </c>
      <c r="AG3" s="5">
        <v>122.33</v>
      </c>
      <c r="AH3" s="5">
        <v>105.38</v>
      </c>
      <c r="AI3" s="5">
        <v>92.6</v>
      </c>
      <c r="AJ3" s="5">
        <v>88.23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2025-09-09T13:59:35Z</dcterms:modified>
</cp:coreProperties>
</file>