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15" i="1" l="1"/>
  <c r="B14" i="1"/>
  <c r="C10" i="1"/>
  <c r="D10" i="1" s="1"/>
  <c r="E10" i="1" s="1"/>
  <c r="E12" i="1" s="1"/>
  <c r="A10" i="1"/>
  <c r="D12" i="1" l="1"/>
  <c r="C12" i="1"/>
  <c r="C15" i="1" s="1"/>
  <c r="C17" i="1" s="1"/>
  <c r="C14" i="1"/>
  <c r="G4" i="1"/>
  <c r="A4" i="1"/>
  <c r="E4" i="1" s="1"/>
  <c r="K4" i="1"/>
  <c r="K3" i="1" l="1"/>
  <c r="E3" i="1"/>
</calcChain>
</file>

<file path=xl/sharedStrings.xml><?xml version="1.0" encoding="utf-8"?>
<sst xmlns="http://schemas.openxmlformats.org/spreadsheetml/2006/main" count="23" uniqueCount="18">
  <si>
    <t>f_i2c</t>
  </si>
  <si>
    <t>f_cpu</t>
  </si>
  <si>
    <t>TWBR</t>
  </si>
  <si>
    <t>TWPS</t>
  </si>
  <si>
    <t>Расчет f_i2c</t>
  </si>
  <si>
    <t>Расчет TWBR</t>
  </si>
  <si>
    <t>K</t>
  </si>
  <si>
    <t>f бит/с</t>
  </si>
  <si>
    <t>f кбит/с</t>
  </si>
  <si>
    <t>f мбит/с</t>
  </si>
  <si>
    <t>f байт/с</t>
  </si>
  <si>
    <t>f кбайт/с</t>
  </si>
  <si>
    <t>f мбайт/с</t>
  </si>
  <si>
    <t>пакет 128*64</t>
  </si>
  <si>
    <t>бит</t>
  </si>
  <si>
    <t>байт</t>
  </si>
  <si>
    <t>время передачи</t>
  </si>
  <si>
    <t>Передач в секунду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</si>
</sst>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C17" sqref="C17"/>
    </sheetView>
  </sheetViews>
  <sheetFormatPr defaultRowHeight="15" x14ac:dyDescent="0.25"/>
  <cols>
    <col min="3" max="3" width="9.28515625" customWidth="1"/>
    <col min="5" max="5" width="9.5703125" bestFit="1" customWidth="1"/>
  </cols>
  <sheetData>
    <row r="1" spans="1:11" x14ac:dyDescent="0.25">
      <c r="A1" s="3" t="s">
        <v>4</v>
      </c>
      <c r="B1" s="3"/>
      <c r="C1" s="3"/>
      <c r="D1" s="3"/>
      <c r="E1" s="3"/>
      <c r="G1" s="3" t="s">
        <v>5</v>
      </c>
      <c r="H1" s="3"/>
      <c r="I1" s="3"/>
      <c r="J1" s="3"/>
      <c r="K1" s="3"/>
    </row>
    <row r="2" spans="1:11" x14ac:dyDescent="0.25">
      <c r="A2" t="s">
        <v>1</v>
      </c>
      <c r="B2" t="s">
        <v>2</v>
      </c>
      <c r="C2" t="s">
        <v>3</v>
      </c>
      <c r="E2" t="s">
        <v>0</v>
      </c>
      <c r="G2" t="s">
        <v>1</v>
      </c>
      <c r="H2" t="s">
        <v>3</v>
      </c>
      <c r="I2" t="s">
        <v>0</v>
      </c>
      <c r="K2" t="s">
        <v>2</v>
      </c>
    </row>
    <row r="3" spans="1:11" x14ac:dyDescent="0.25">
      <c r="A3">
        <v>7372800</v>
      </c>
      <c r="B3">
        <v>255</v>
      </c>
      <c r="C3">
        <v>0</v>
      </c>
      <c r="E3">
        <f>A3/(16+2*B3*4^(C3))</f>
        <v>14016.730038022813</v>
      </c>
      <c r="G3">
        <v>7372800</v>
      </c>
      <c r="H3">
        <v>0</v>
      </c>
      <c r="I3">
        <v>40000</v>
      </c>
      <c r="K3">
        <f>((G3/I3)-16)/(2*4^(H3))</f>
        <v>84.16</v>
      </c>
    </row>
    <row r="4" spans="1:11" x14ac:dyDescent="0.25">
      <c r="A4">
        <f>A3*2</f>
        <v>14745600</v>
      </c>
      <c r="B4">
        <v>3</v>
      </c>
      <c r="C4">
        <v>0</v>
      </c>
      <c r="E4">
        <f>A4/(16+2*B4*4^(C4))</f>
        <v>670254.54545454541</v>
      </c>
      <c r="G4">
        <f>G3*2</f>
        <v>14745600</v>
      </c>
      <c r="H4">
        <v>0</v>
      </c>
      <c r="I4">
        <v>40000</v>
      </c>
      <c r="K4">
        <f>((G4/I4)-16)/(2*4^(H4))</f>
        <v>176.32</v>
      </c>
    </row>
    <row r="9" spans="1:11" x14ac:dyDescent="0.25">
      <c r="A9" t="s">
        <v>1</v>
      </c>
      <c r="B9" t="s">
        <v>6</v>
      </c>
      <c r="C9" t="s">
        <v>7</v>
      </c>
      <c r="D9" t="s">
        <v>8</v>
      </c>
      <c r="E9" t="s">
        <v>9</v>
      </c>
    </row>
    <row r="10" spans="1:11" x14ac:dyDescent="0.25">
      <c r="A10">
        <f>A3*2</f>
        <v>14745600</v>
      </c>
      <c r="B10">
        <v>64</v>
      </c>
      <c r="C10">
        <f>A10/B10</f>
        <v>230400</v>
      </c>
      <c r="D10">
        <f>C10/1024</f>
        <v>225</v>
      </c>
      <c r="E10" s="2">
        <f>D10/1024</f>
        <v>0.2197265625</v>
      </c>
    </row>
    <row r="11" spans="1:11" x14ac:dyDescent="0.25">
      <c r="C11" t="s">
        <v>10</v>
      </c>
      <c r="D11" t="s">
        <v>11</v>
      </c>
      <c r="E11" t="s">
        <v>12</v>
      </c>
    </row>
    <row r="12" spans="1:11" x14ac:dyDescent="0.25">
      <c r="C12">
        <f>C10/8</f>
        <v>28800</v>
      </c>
      <c r="D12">
        <f t="shared" ref="D12:E12" si="0">D10/8</f>
        <v>28.125</v>
      </c>
      <c r="E12" s="2">
        <f t="shared" si="0"/>
        <v>2.74658203125E-2</v>
      </c>
    </row>
    <row r="13" spans="1:11" x14ac:dyDescent="0.25">
      <c r="A13" s="3" t="s">
        <v>13</v>
      </c>
      <c r="B13" s="3"/>
      <c r="C13" s="3" t="s">
        <v>16</v>
      </c>
      <c r="D13" s="3"/>
      <c r="E13" s="3"/>
    </row>
    <row r="14" spans="1:11" x14ac:dyDescent="0.25">
      <c r="A14" t="s">
        <v>14</v>
      </c>
      <c r="B14">
        <f>128*64</f>
        <v>8192</v>
      </c>
      <c r="C14" s="1">
        <f>$B$14/C10</f>
        <v>3.5555555555555556E-2</v>
      </c>
    </row>
    <row r="15" spans="1:11" x14ac:dyDescent="0.25">
      <c r="A15" t="s">
        <v>15</v>
      </c>
      <c r="B15">
        <f>B14/8</f>
        <v>1024</v>
      </c>
      <c r="C15" s="1">
        <f>$B$15/C12</f>
        <v>3.5555555555555556E-2</v>
      </c>
    </row>
    <row r="16" spans="1:11" x14ac:dyDescent="0.25">
      <c r="C16" s="3" t="s">
        <v>17</v>
      </c>
      <c r="D16" s="3"/>
      <c r="E16" s="3"/>
    </row>
    <row r="17" spans="3:3" x14ac:dyDescent="0.25">
      <c r="C17">
        <f>1/C15</f>
        <v>28.125</v>
      </c>
    </row>
  </sheetData>
  <mergeCells count="5">
    <mergeCell ref="A1:E1"/>
    <mergeCell ref="G1:K1"/>
    <mergeCell ref="C13:E13"/>
    <mergeCell ref="A13:B13"/>
    <mergeCell ref="C16:E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2023-11-27T10:54:36Z</dcterms:modified>
</cp:coreProperties>
</file>